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rotzge\Desktop\Budget\"/>
    </mc:Choice>
  </mc:AlternateContent>
  <bookViews>
    <workbookView xWindow="0" yWindow="0" windowWidth="20655" windowHeight="8490"/>
  </bookViews>
  <sheets>
    <sheet name="Form NYSM data access" sheetId="1" r:id="rId1"/>
    <sheet name="a" sheetId="2" r:id="rId2"/>
  </sheets>
  <definedNames>
    <definedName name="_xlnm.Print_Area" localSheetId="0">'Form NYSM data access'!$A$1:$V$64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6" i="1" l="1"/>
  <c r="H4" i="2"/>
  <c r="F4" i="2"/>
  <c r="C4" i="2"/>
  <c r="T45" i="1" s="1"/>
  <c r="T33" i="1"/>
  <c r="T30" i="1"/>
  <c r="T27" i="1"/>
  <c r="Q33" i="1"/>
  <c r="Q30" i="1"/>
  <c r="Q27" i="1"/>
  <c r="N33" i="1"/>
  <c r="N30" i="1"/>
  <c r="N27" i="1"/>
  <c r="K33" i="1"/>
  <c r="K30" i="1"/>
  <c r="K27" i="1"/>
  <c r="H33" i="1"/>
  <c r="H30" i="1"/>
  <c r="H27" i="1"/>
  <c r="H24" i="1"/>
  <c r="K24" i="1"/>
  <c r="N24" i="1"/>
  <c r="Q24" i="1"/>
  <c r="T24" i="1"/>
  <c r="B58" i="1"/>
  <c r="B55" i="1"/>
  <c r="B52" i="1"/>
  <c r="V27" i="1" l="1"/>
  <c r="T35" i="1"/>
  <c r="V33" i="1"/>
  <c r="K35" i="1"/>
  <c r="Q35" i="1"/>
  <c r="N35" i="1"/>
  <c r="V30" i="1"/>
  <c r="H35" i="1"/>
  <c r="V24" i="1"/>
  <c r="K46" i="1"/>
  <c r="T46" i="1"/>
  <c r="N46" i="1"/>
  <c r="H46" i="1"/>
  <c r="Q46" i="1"/>
  <c r="Q45" i="1"/>
  <c r="H45" i="1"/>
  <c r="N45" i="1"/>
  <c r="K45" i="1"/>
  <c r="H47" i="1"/>
  <c r="T47" i="1"/>
  <c r="K47" i="1"/>
  <c r="Q47" i="1"/>
  <c r="N47" i="1"/>
  <c r="V35" i="1" l="1"/>
</calcChain>
</file>

<file path=xl/sharedStrings.xml><?xml version="1.0" encoding="utf-8"?>
<sst xmlns="http://schemas.openxmlformats.org/spreadsheetml/2006/main" count="100" uniqueCount="68">
  <si>
    <t xml:space="preserve"> / month</t>
  </si>
  <si>
    <t xml:space="preserve"> / year</t>
  </si>
  <si>
    <t xml:space="preserve"> / hour</t>
  </si>
  <si>
    <t xml:space="preserve"> </t>
  </si>
  <si>
    <t>Year 1</t>
  </si>
  <si>
    <t>Cost</t>
  </si>
  <si>
    <t>Quantity</t>
  </si>
  <si>
    <t>I.</t>
  </si>
  <si>
    <t>II.</t>
  </si>
  <si>
    <t>III.</t>
  </si>
  <si>
    <t>Year 2</t>
  </si>
  <si>
    <t>Year 3</t>
  </si>
  <si>
    <t>Year 4</t>
  </si>
  <si>
    <t>Year 5</t>
  </si>
  <si>
    <t xml:space="preserve"> ~Minimum request of 12 months of data in year 1</t>
  </si>
  <si>
    <t>TOTAL COST</t>
  </si>
  <si>
    <t>Generic Support for NYSM Data Access</t>
  </si>
  <si>
    <t>Monthly NYSM Data Access Fee</t>
  </si>
  <si>
    <t>Proposal Request  Form for NYS Mesonet Data Access, and additional NYSM support</t>
  </si>
  <si>
    <t xml:space="preserve">Information concerning the NYS Mesonet data policy can be found at </t>
  </si>
  <si>
    <t>http://nysmesonet.org/about/data</t>
  </si>
  <si>
    <t>Questions can be directed to Program Manager, Jerry Brotzge at 518-442-6372 or jbrotzge@albany.edu</t>
  </si>
  <si>
    <t>Todays Date:</t>
  </si>
  <si>
    <t>PI:</t>
  </si>
  <si>
    <t>Department:</t>
  </si>
  <si>
    <t>Address:</t>
  </si>
  <si>
    <t xml:space="preserve">    </t>
  </si>
  <si>
    <t xml:space="preserve">Proposal information and resources needed                    </t>
  </si>
  <si>
    <t>Sponsor/Agency Name:</t>
  </si>
  <si>
    <t>Start Date:</t>
  </si>
  <si>
    <t>End Date:</t>
  </si>
  <si>
    <t>Proposal Title:</t>
  </si>
  <si>
    <t>Type(s) of NYSM Data required:</t>
  </si>
  <si>
    <t>NYS Mesonet Data Cost Options</t>
  </si>
  <si>
    <t>Description of proposed use and planned outcomes:</t>
  </si>
  <si>
    <t>Standard</t>
  </si>
  <si>
    <t>Snow</t>
  </si>
  <si>
    <t>Flux</t>
  </si>
  <si>
    <t>Profile</t>
  </si>
  <si>
    <t>Note:</t>
  </si>
  <si>
    <t>**once the proposal is funded, careful attention needs to be made when charging the grant for salaries and NYSM rates.</t>
  </si>
  <si>
    <t xml:space="preserve">NYC Micronet </t>
  </si>
  <si>
    <t>Jerry Brotzge</t>
  </si>
  <si>
    <t># of month</t>
  </si>
  <si>
    <t>Senior Personnel - addl salary support</t>
  </si>
  <si>
    <t>NYS Thruway</t>
  </si>
  <si>
    <t>Fringe Benefits use regular rate</t>
  </si>
  <si>
    <r>
      <t xml:space="preserve">Salary to be charged    </t>
    </r>
    <r>
      <rPr>
        <i/>
        <u/>
        <sz val="10"/>
        <color theme="1"/>
        <rFont val="Calibri"/>
        <family val="2"/>
        <scheme val="minor"/>
      </rPr>
      <t>(FB not included)</t>
    </r>
  </si>
  <si>
    <t>jerry monthly salary</t>
  </si>
  <si>
    <t>june</t>
  </si>
  <si>
    <t>nathan</t>
  </si>
  <si>
    <t>June Wang</t>
  </si>
  <si>
    <t>Nathan Bain</t>
  </si>
  <si>
    <t>2019 rates</t>
  </si>
  <si>
    <t>can not charge more than these rates</t>
  </si>
  <si>
    <t>Additional NYSM Data &amp; Administrative Support</t>
  </si>
  <si>
    <t>Additional NYSM Technical Field Support</t>
  </si>
  <si>
    <t>Account #:</t>
  </si>
  <si>
    <t>updated 11/17/2020</t>
  </si>
  <si>
    <t>IV.</t>
  </si>
  <si>
    <t>Example: Combination of all NYSM Cost Options</t>
  </si>
  <si>
    <t>In year(s) XXX of the project, additional NYSM Data/Administrative support is requested for a total of $$$  (### hours annually at an hourly rate of $300.00).   The Data/Quality Control support team will facilitate additional needs of the project PIs, including but not limited to additional data and metadata support, reprocessing, and quality control.  Additional processing of NYSM Snow, Flux, and Profiler; NYS Thruway; and/or NYC Micronet data may be required.</t>
  </si>
  <si>
    <t>In year(s) XXX of the project, additional NYSM Technical Field support is requested for a total of $$$ ( ###  hours annually at an hourly rate of $250.00).   The Field Technical support team will install, maintain and support the equipment for this project as specified within the proposal narrative.  Field technician time and travel support are required to visit and maintain the equipment at these stations. Hardware costs are listed separately.</t>
  </si>
  <si>
    <r>
      <t>A total of $5,000 is requested in Year(s) XXX of</t>
    </r>
    <r>
      <rPr>
        <sz val="10"/>
        <rFont val="Calibri"/>
        <family val="2"/>
        <scheme val="minor"/>
      </rPr>
      <t xml:space="preserve"> </t>
    </r>
    <r>
      <rPr>
        <sz val="10"/>
        <color theme="1"/>
        <rFont val="Calibri"/>
        <family val="2"/>
        <scheme val="minor"/>
      </rPr>
      <t>funding for the access, collection and processing of New York State Mesonet (NYSM) data.  In accordance with the internal NYSM Data Policy, a data set-up fee is charged to cover network hardware maintenance, data quality control, processing, archival and retrieval of NYSM data.  Additional metadata follow-up support are made available.  The fee amount has been determined by the University at Albany based upon the Mesonet allowable costs per average user, including NYSM salaries, materials, a maintenance, communication and equipment replacement; no federally purchased equipment is included in this cost analysis.</t>
    </r>
  </si>
  <si>
    <t>*If June or Nathan are listed in the budget under Personnel in a given year, we can not charge their salary and II. Addl Data/Administrative support at the same time.</t>
  </si>
  <si>
    <t xml:space="preserve">*This rule may apply to Jerry's time with the Monthly charge as well as the addl Data/Administrative support. </t>
  </si>
  <si>
    <r>
      <t xml:space="preserve">In years 1-5, $5,000 is requested in funding for the access, collection and processing of New York State Mesonet (NYSM) data.  In accordance with the internal NYSM Data Policy, a data set-up fee is charged to cover network hardware maintenance, data quality control, processing, archival and retrieval of NYSM data.    In years 1-5 additional NYS Mesonet Data/Administrative support and Technical Field support is requested of $15,250.  The Data/Administrative support will .... </t>
    </r>
    <r>
      <rPr>
        <b/>
        <i/>
        <sz val="10"/>
        <color theme="1"/>
        <rFont val="Calibri"/>
        <family val="2"/>
        <scheme val="minor"/>
      </rPr>
      <t xml:space="preserve">description.. </t>
    </r>
    <r>
      <rPr>
        <sz val="10"/>
        <color theme="1"/>
        <rFont val="Calibri"/>
        <family val="2"/>
        <scheme val="minor"/>
      </rPr>
      <t>and the Technical Field support will coordinate with the project PI to .....</t>
    </r>
    <r>
      <rPr>
        <b/>
        <i/>
        <sz val="10"/>
        <color theme="1"/>
        <rFont val="Calibri"/>
        <family val="2"/>
        <scheme val="minor"/>
      </rPr>
      <t>description</t>
    </r>
    <r>
      <rPr>
        <sz val="10"/>
        <color theme="1"/>
        <rFont val="Calibri"/>
        <family val="2"/>
        <scheme val="minor"/>
      </rPr>
      <t xml:space="preserve">....           The fee amount has been determined by the University at Albany based upon the Mesonet allowable costs per average user, including NYSM salaries, materials, a maintenance, communication and equipment replacement; no federally purchased equipment is included in this cost analysis..   </t>
    </r>
  </si>
  <si>
    <t>Examples of BUDGET JUSTIFICATION WORDING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</si>
</sst>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164" formatCode="&quot;$&quot;#,##0.00"/>
    <numFmt numFmtId="165" formatCode="&quot;$&quot;#,##0"/>
    <numFmt numFmtId="166" formatCode="mm/dd/yy;@"/>
  </numFmts>
  <fonts count="34" x14ac:knownFonts="1">
    <font>
      <sz val="11"/>
      <color theme="1"/>
      <name val="Calibri"/>
      <family val="2"/>
      <scheme val="minor"/>
    </font>
    <font>
      <b/>
      <sz val="11"/>
      <color theme="1"/>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i/>
      <sz val="10"/>
      <color theme="1"/>
      <name val="Calibri"/>
      <family val="2"/>
      <scheme val="minor"/>
    </font>
    <font>
      <b/>
      <u/>
      <sz val="10.5"/>
      <color theme="1"/>
      <name val="Calibri"/>
      <family val="2"/>
      <scheme val="minor"/>
    </font>
    <font>
      <b/>
      <sz val="10"/>
      <color theme="5" tint="-0.499984740745262"/>
      <name val="Calibri"/>
      <family val="2"/>
      <scheme val="minor"/>
    </font>
    <font>
      <sz val="1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2"/>
      <color rgb="FF7030A0"/>
      <name val="Calibri"/>
      <family val="2"/>
      <scheme val="minor"/>
    </font>
    <font>
      <b/>
      <u/>
      <sz val="12"/>
      <color rgb="FF7030A0"/>
      <name val="Calibri"/>
      <family val="2"/>
      <scheme val="minor"/>
    </font>
    <font>
      <sz val="12"/>
      <color rgb="FF7030A0"/>
      <name val="Calibri"/>
      <family val="2"/>
      <scheme val="minor"/>
    </font>
    <font>
      <b/>
      <sz val="12"/>
      <color theme="8" tint="-0.249977111117893"/>
      <name val="Calibri"/>
      <family val="2"/>
      <scheme val="minor"/>
    </font>
    <font>
      <b/>
      <i/>
      <sz val="11"/>
      <color theme="5" tint="-0.499984740745262"/>
      <name val="Calibri"/>
      <family val="2"/>
      <scheme val="minor"/>
    </font>
    <font>
      <u/>
      <sz val="11"/>
      <color theme="10"/>
      <name val="Calibri"/>
      <family val="2"/>
      <scheme val="minor"/>
    </font>
    <font>
      <i/>
      <sz val="8"/>
      <color theme="2" tint="-0.499984740745262"/>
      <name val="Calibri"/>
      <family val="2"/>
      <scheme val="minor"/>
    </font>
    <font>
      <b/>
      <i/>
      <u/>
      <sz val="11"/>
      <color theme="1"/>
      <name val="Calibri"/>
      <family val="2"/>
      <scheme val="minor"/>
    </font>
    <font>
      <b/>
      <u/>
      <sz val="8"/>
      <color theme="1"/>
      <name val="Calibri"/>
      <family val="2"/>
      <scheme val="minor"/>
    </font>
    <font>
      <sz val="8"/>
      <color theme="1"/>
      <name val="Calibri"/>
      <family val="2"/>
      <scheme val="minor"/>
    </font>
    <font>
      <u/>
      <sz val="8"/>
      <color theme="1"/>
      <name val="Calibri"/>
      <family val="2"/>
      <scheme val="minor"/>
    </font>
    <font>
      <b/>
      <i/>
      <u/>
      <sz val="10"/>
      <color theme="1"/>
      <name val="Calibri"/>
      <family val="2"/>
      <scheme val="minor"/>
    </font>
    <font>
      <b/>
      <u/>
      <sz val="10"/>
      <color theme="1"/>
      <name val="Calibri"/>
      <family val="2"/>
      <scheme val="minor"/>
    </font>
    <font>
      <b/>
      <i/>
      <sz val="11"/>
      <color rgb="FF7030A0"/>
      <name val="Calibri"/>
      <family val="2"/>
      <scheme val="minor"/>
    </font>
    <font>
      <b/>
      <i/>
      <u/>
      <sz val="11"/>
      <color rgb="FF7030A0"/>
      <name val="Calibri"/>
      <family val="2"/>
      <scheme val="minor"/>
    </font>
    <font>
      <i/>
      <sz val="11"/>
      <color rgb="FF7030A0"/>
      <name val="Calibri"/>
      <family val="2"/>
      <scheme val="minor"/>
    </font>
    <font>
      <i/>
      <u/>
      <sz val="10"/>
      <color theme="1"/>
      <name val="Calibri"/>
      <family val="2"/>
      <scheme val="minor"/>
    </font>
    <font>
      <i/>
      <sz val="8"/>
      <color theme="1"/>
      <name val="Calibri"/>
      <family val="2"/>
      <scheme val="minor"/>
    </font>
    <font>
      <b/>
      <i/>
      <sz val="10"/>
      <color rgb="FFC00000"/>
      <name val="Calibri"/>
      <family val="2"/>
      <scheme val="minor"/>
    </font>
    <font>
      <sz val="10"/>
      <name val="Calibri"/>
      <family val="2"/>
      <scheme val="minor"/>
    </font>
    <font>
      <b/>
      <i/>
      <sz val="10"/>
      <color theme="1"/>
      <name val="Calibri"/>
      <family val="2"/>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bottom style="thin">
        <color indexed="64"/>
      </bottom>
      <diagonal/>
    </border>
    <border>
      <left/>
      <right/>
      <top/>
      <bottom style="thin">
        <color rgb="FF7030A0"/>
      </bottom>
      <diagonal/>
    </border>
    <border>
      <left style="double">
        <color theme="0" tint="-0.14999847407452621"/>
      </left>
      <right style="double">
        <color theme="0" tint="-0.14999847407452621"/>
      </right>
      <top style="double">
        <color theme="0" tint="-0.14999847407452621"/>
      </top>
      <bottom style="double">
        <color theme="0" tint="-0.14999847407452621"/>
      </bottom>
      <diagonal/>
    </border>
    <border>
      <left style="double">
        <color theme="0" tint="-0.14999847407452621"/>
      </left>
      <right/>
      <top style="double">
        <color theme="0" tint="-0.14999847407452621"/>
      </top>
      <bottom/>
      <diagonal/>
    </border>
    <border>
      <left/>
      <right/>
      <top style="double">
        <color theme="0" tint="-0.14999847407452621"/>
      </top>
      <bottom/>
      <diagonal/>
    </border>
    <border>
      <left/>
      <right style="double">
        <color theme="0" tint="-0.14999847407452621"/>
      </right>
      <top style="double">
        <color theme="0" tint="-0.14999847407452621"/>
      </top>
      <bottom/>
      <diagonal/>
    </border>
    <border>
      <left style="double">
        <color theme="0" tint="-0.14999847407452621"/>
      </left>
      <right/>
      <top/>
      <bottom style="double">
        <color theme="0" tint="-0.14999847407452621"/>
      </bottom>
      <diagonal/>
    </border>
    <border>
      <left/>
      <right/>
      <top/>
      <bottom style="double">
        <color theme="0" tint="-0.14999847407452621"/>
      </bottom>
      <diagonal/>
    </border>
    <border>
      <left/>
      <right style="double">
        <color theme="0" tint="-0.14999847407452621"/>
      </right>
      <top/>
      <bottom style="double">
        <color theme="0" tint="-0.14999847407452621"/>
      </bottom>
      <diagonal/>
    </border>
    <border>
      <left style="double">
        <color theme="0" tint="-0.14999847407452621"/>
      </left>
      <right/>
      <top style="double">
        <color theme="0" tint="-0.14999847407452621"/>
      </top>
      <bottom style="double">
        <color theme="0" tint="-0.14999847407452621"/>
      </bottom>
      <diagonal/>
    </border>
    <border>
      <left/>
      <right/>
      <top style="double">
        <color theme="0" tint="-0.14999847407452621"/>
      </top>
      <bottom style="double">
        <color theme="0" tint="-0.14999847407452621"/>
      </bottom>
      <diagonal/>
    </border>
    <border>
      <left/>
      <right style="double">
        <color theme="0" tint="-0.14999847407452621"/>
      </right>
      <top style="double">
        <color theme="0" tint="-0.14999847407452621"/>
      </top>
      <bottom style="double">
        <color theme="0" tint="-0.14999847407452621"/>
      </bottom>
      <diagonal/>
    </border>
    <border>
      <left/>
      <right style="double">
        <color theme="0" tint="-0.14999847407452621"/>
      </right>
      <top/>
      <bottom/>
      <diagonal/>
    </border>
    <border>
      <left style="double">
        <color theme="0" tint="-0.14999847407452621"/>
      </left>
      <right/>
      <top/>
      <bottom/>
      <diagonal/>
    </border>
    <border>
      <left style="double">
        <color theme="0" tint="-0.249977111117893"/>
      </left>
      <right style="double">
        <color theme="0" tint="-0.249977111117893"/>
      </right>
      <top style="double">
        <color theme="0" tint="-0.249977111117893"/>
      </top>
      <bottom style="double">
        <color theme="0" tint="-0.249977111117893"/>
      </bottom>
      <diagonal/>
    </border>
  </borders>
  <cellStyleXfs count="2">
    <xf numFmtId="0" fontId="0" fillId="0" borderId="0"/>
    <xf numFmtId="0" fontId="18" fillId="0" borderId="0" applyNumberFormat="0" applyFill="0" applyBorder="0" applyAlignment="0" applyProtection="0"/>
  </cellStyleXfs>
  <cellXfs count="154">
    <xf numFmtId="0" fontId="0" fillId="0" borderId="0" xfId="0"/>
    <xf numFmtId="0" fontId="0" fillId="0" borderId="0" xfId="0" applyProtection="1"/>
    <xf numFmtId="0" fontId="9" fillId="0" borderId="0" xfId="0" applyFont="1" applyAlignment="1" applyProtection="1">
      <alignment horizontal="left"/>
    </xf>
    <xf numFmtId="0" fontId="0" fillId="0" borderId="0" xfId="0" applyAlignment="1" applyProtection="1"/>
    <xf numFmtId="0" fontId="0" fillId="0" borderId="2" xfId="0" applyBorder="1" applyAlignment="1" applyProtection="1"/>
    <xf numFmtId="0" fontId="0" fillId="0" borderId="2" xfId="0" applyBorder="1" applyProtection="1"/>
    <xf numFmtId="0" fontId="3" fillId="0" borderId="0" xfId="0" applyFont="1" applyProtection="1"/>
    <xf numFmtId="0" fontId="12" fillId="0" borderId="0" xfId="0" applyFont="1" applyProtection="1"/>
    <xf numFmtId="0" fontId="1" fillId="0" borderId="0" xfId="0" applyFont="1" applyBorder="1" applyAlignment="1" applyProtection="1"/>
    <xf numFmtId="0" fontId="0" fillId="0" borderId="0" xfId="0" applyFont="1" applyProtection="1"/>
    <xf numFmtId="0" fontId="0" fillId="0" borderId="0" xfId="0" applyFont="1" applyFill="1" applyBorder="1" applyAlignment="1" applyProtection="1"/>
    <xf numFmtId="0" fontId="0" fillId="0" borderId="0" xfId="0" applyFont="1" applyFill="1" applyBorder="1" applyAlignment="1" applyProtection="1">
      <alignment horizontal="center"/>
    </xf>
    <xf numFmtId="0" fontId="13" fillId="2" borderId="0" xfId="0" applyFont="1" applyFill="1" applyAlignment="1" applyProtection="1"/>
    <xf numFmtId="0" fontId="11" fillId="0" borderId="0" xfId="0" applyFont="1" applyFill="1" applyProtection="1"/>
    <xf numFmtId="0" fontId="12" fillId="0" borderId="0" xfId="0" applyFont="1" applyFill="1" applyProtection="1"/>
    <xf numFmtId="0" fontId="16" fillId="0" borderId="0" xfId="0" applyFont="1" applyFill="1" applyAlignment="1" applyProtection="1"/>
    <xf numFmtId="0" fontId="12" fillId="0" borderId="0" xfId="0" applyFont="1" applyFill="1" applyAlignment="1" applyProtection="1"/>
    <xf numFmtId="0" fontId="9" fillId="0" borderId="0" xfId="0" applyFont="1" applyFill="1" applyAlignment="1" applyProtection="1">
      <alignment horizontal="left"/>
    </xf>
    <xf numFmtId="0" fontId="1" fillId="0" borderId="0" xfId="0" applyFont="1" applyProtection="1"/>
    <xf numFmtId="0" fontId="1" fillId="0" borderId="0" xfId="0" applyFont="1" applyFill="1" applyBorder="1" applyAlignment="1" applyProtection="1">
      <alignment horizontal="center"/>
    </xf>
    <xf numFmtId="165" fontId="1" fillId="0" borderId="0" xfId="0" applyNumberFormat="1" applyFont="1" applyFill="1" applyBorder="1" applyAlignment="1" applyProtection="1">
      <alignment horizontal="center"/>
    </xf>
    <xf numFmtId="0" fontId="1" fillId="0" borderId="0" xfId="0" applyFont="1" applyFill="1" applyBorder="1" applyProtection="1"/>
    <xf numFmtId="0" fontId="3" fillId="0" borderId="0" xfId="0" applyFont="1" applyAlignment="1" applyProtection="1">
      <alignment horizontal="left" vertical="top" wrapText="1"/>
    </xf>
    <xf numFmtId="0" fontId="0" fillId="0" borderId="0" xfId="0" applyFont="1" applyFill="1" applyBorder="1" applyProtection="1"/>
    <xf numFmtId="165" fontId="0" fillId="0" borderId="0" xfId="0" applyNumberFormat="1" applyFont="1" applyFill="1" applyBorder="1" applyAlignment="1" applyProtection="1">
      <alignment horizontal="center"/>
    </xf>
    <xf numFmtId="0" fontId="15" fillId="2" borderId="0" xfId="0" applyFont="1" applyFill="1" applyProtection="1"/>
    <xf numFmtId="0" fontId="15" fillId="2" borderId="0" xfId="0" applyFont="1" applyFill="1" applyBorder="1" applyAlignment="1" applyProtection="1">
      <alignment horizontal="center"/>
    </xf>
    <xf numFmtId="165" fontId="15" fillId="2" borderId="0" xfId="0" applyNumberFormat="1" applyFont="1" applyFill="1" applyBorder="1" applyAlignment="1" applyProtection="1">
      <alignment horizontal="center"/>
    </xf>
    <xf numFmtId="0" fontId="15" fillId="2" borderId="0" xfId="0" applyFont="1" applyFill="1" applyBorder="1" applyProtection="1"/>
    <xf numFmtId="0" fontId="14" fillId="2" borderId="0" xfId="0" applyFont="1" applyFill="1" applyBorder="1" applyAlignment="1" applyProtection="1">
      <alignment horizontal="center"/>
    </xf>
    <xf numFmtId="0" fontId="7" fillId="0" borderId="0" xfId="0"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4" fillId="0" borderId="0" xfId="0" applyFont="1" applyProtection="1"/>
    <xf numFmtId="0" fontId="4" fillId="0" borderId="0" xfId="0" applyNumberFormat="1" applyFont="1" applyAlignment="1" applyProtection="1">
      <alignment horizontal="left" vertical="top"/>
    </xf>
    <xf numFmtId="0" fontId="5" fillId="0" borderId="0" xfId="0" applyFont="1" applyFill="1" applyBorder="1" applyAlignment="1" applyProtection="1">
      <alignment horizontal="center"/>
    </xf>
    <xf numFmtId="165" fontId="3" fillId="0" borderId="0" xfId="0" applyNumberFormat="1" applyFont="1" applyFill="1" applyBorder="1" applyAlignment="1" applyProtection="1">
      <alignment horizontal="center"/>
    </xf>
    <xf numFmtId="0" fontId="4" fillId="0" borderId="0" xfId="0" applyFont="1" applyFill="1" applyBorder="1" applyAlignment="1" applyProtection="1">
      <alignment horizontal="center"/>
    </xf>
    <xf numFmtId="49" fontId="3" fillId="0" borderId="0" xfId="0" applyNumberFormat="1" applyFont="1" applyProtection="1"/>
    <xf numFmtId="0" fontId="3" fillId="0" borderId="0" xfId="0" applyFont="1" applyFill="1" applyBorder="1" applyAlignment="1" applyProtection="1">
      <alignment horizontal="center"/>
    </xf>
    <xf numFmtId="165" fontId="4" fillId="0" borderId="0" xfId="0" applyNumberFormat="1" applyFont="1" applyFill="1" applyBorder="1" applyAlignment="1" applyProtection="1">
      <alignment horizontal="center"/>
    </xf>
    <xf numFmtId="49" fontId="4" fillId="0" borderId="0" xfId="0" applyNumberFormat="1" applyFont="1" applyProtection="1"/>
    <xf numFmtId="165" fontId="3" fillId="0" borderId="1" xfId="0" applyNumberFormat="1" applyFont="1" applyFill="1" applyBorder="1" applyAlignment="1" applyProtection="1">
      <alignment horizontal="center"/>
    </xf>
    <xf numFmtId="165" fontId="4" fillId="0" borderId="1" xfId="0" applyNumberFormat="1" applyFont="1" applyFill="1" applyBorder="1" applyAlignment="1" applyProtection="1">
      <alignment horizontal="center"/>
    </xf>
    <xf numFmtId="0" fontId="3" fillId="0" borderId="0" xfId="0" applyFont="1" applyFill="1" applyBorder="1" applyProtection="1"/>
    <xf numFmtId="0" fontId="13" fillId="2" borderId="0" xfId="0" applyFont="1" applyFill="1" applyProtection="1"/>
    <xf numFmtId="0" fontId="15" fillId="0" borderId="0" xfId="0" applyFont="1" applyFill="1" applyBorder="1" applyProtection="1"/>
    <xf numFmtId="0" fontId="15" fillId="0" borderId="0" xfId="0" applyFont="1" applyProtection="1"/>
    <xf numFmtId="0" fontId="4" fillId="0" borderId="0" xfId="0" applyFont="1" applyAlignment="1" applyProtection="1">
      <alignment vertical="top"/>
    </xf>
    <xf numFmtId="0" fontId="0" fillId="0" borderId="0" xfId="0" applyFont="1" applyAlignment="1" applyProtection="1">
      <alignment horizontal="right"/>
    </xf>
    <xf numFmtId="165" fontId="1" fillId="0" borderId="3" xfId="0" applyNumberFormat="1"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1" fillId="0" borderId="0" xfId="0" applyFont="1" applyAlignment="1" applyProtection="1">
      <alignment horizontal="right"/>
    </xf>
    <xf numFmtId="0" fontId="1" fillId="0" borderId="0" xfId="0" applyFont="1" applyAlignment="1" applyProtection="1"/>
    <xf numFmtId="0" fontId="0" fillId="2" borderId="0" xfId="0" applyFont="1" applyFill="1" applyProtection="1"/>
    <xf numFmtId="0" fontId="0" fillId="0" borderId="14" xfId="0" applyFont="1" applyBorder="1" applyProtection="1"/>
    <xf numFmtId="0" fontId="19" fillId="0" borderId="0" xfId="0" applyFont="1" applyProtection="1"/>
    <xf numFmtId="8" fontId="8" fillId="0" borderId="0" xfId="0" applyNumberFormat="1" applyFont="1" applyProtection="1"/>
    <xf numFmtId="164" fontId="8" fillId="0" borderId="0" xfId="0" applyNumberFormat="1" applyFont="1" applyProtection="1"/>
    <xf numFmtId="0" fontId="0" fillId="0" borderId="0" xfId="0" applyFont="1" applyAlignment="1" applyProtection="1">
      <alignment horizontal="center"/>
    </xf>
    <xf numFmtId="0" fontId="1" fillId="0" borderId="3" xfId="0" applyFont="1" applyFill="1" applyBorder="1" applyAlignment="1" applyProtection="1">
      <alignment horizontal="center"/>
      <protection locked="0"/>
    </xf>
    <xf numFmtId="0" fontId="20" fillId="0" borderId="0" xfId="0" applyFont="1" applyAlignment="1" applyProtection="1">
      <alignment vertical="top"/>
    </xf>
    <xf numFmtId="0" fontId="0" fillId="0" borderId="0" xfId="0" applyFont="1" applyAlignment="1" applyProtection="1">
      <alignment vertical="top"/>
    </xf>
    <xf numFmtId="0" fontId="22" fillId="0" borderId="0" xfId="0" applyFont="1" applyAlignment="1" applyProtection="1">
      <alignment vertical="top"/>
    </xf>
    <xf numFmtId="0" fontId="21" fillId="0" borderId="0" xfId="0" applyFont="1" applyFill="1" applyBorder="1" applyAlignment="1" applyProtection="1">
      <alignment horizontal="right" vertical="top"/>
    </xf>
    <xf numFmtId="0" fontId="21" fillId="0" borderId="0" xfId="0" applyFont="1" applyFill="1" applyBorder="1" applyAlignment="1" applyProtection="1">
      <alignment horizontal="center" vertical="top"/>
    </xf>
    <xf numFmtId="165" fontId="23" fillId="0" borderId="0" xfId="0" applyNumberFormat="1" applyFont="1" applyFill="1" applyBorder="1" applyAlignment="1" applyProtection="1">
      <alignment horizontal="center" vertical="top"/>
    </xf>
    <xf numFmtId="0" fontId="22" fillId="0" borderId="0" xfId="0" applyFont="1" applyFill="1" applyBorder="1" applyAlignment="1" applyProtection="1">
      <alignment vertical="top"/>
    </xf>
    <xf numFmtId="0" fontId="3" fillId="0" borderId="0" xfId="0" applyFont="1" applyBorder="1" applyProtection="1"/>
    <xf numFmtId="0" fontId="3" fillId="0" borderId="0" xfId="0" applyFont="1" applyBorder="1" applyAlignment="1" applyProtection="1">
      <alignment horizontal="left"/>
    </xf>
    <xf numFmtId="0" fontId="25" fillId="0" borderId="0" xfId="0" applyFont="1" applyFill="1" applyBorder="1" applyAlignment="1" applyProtection="1">
      <alignment horizontal="center"/>
    </xf>
    <xf numFmtId="0" fontId="0" fillId="0" borderId="1" xfId="0" applyFont="1" applyFill="1" applyBorder="1" applyAlignment="1" applyProtection="1">
      <alignment horizontal="center"/>
    </xf>
    <xf numFmtId="0" fontId="0" fillId="0" borderId="1" xfId="0" applyFont="1" applyBorder="1" applyProtection="1"/>
    <xf numFmtId="165" fontId="0" fillId="0" borderId="1" xfId="0" applyNumberFormat="1" applyFont="1" applyFill="1" applyBorder="1" applyAlignment="1" applyProtection="1">
      <alignment horizontal="center"/>
    </xf>
    <xf numFmtId="0" fontId="0" fillId="0" borderId="1" xfId="0" applyFont="1" applyFill="1" applyBorder="1" applyProtection="1"/>
    <xf numFmtId="0" fontId="24" fillId="0" borderId="0" xfId="0" applyFont="1" applyAlignment="1" applyProtection="1">
      <alignment vertical="top"/>
    </xf>
    <xf numFmtId="0" fontId="26" fillId="2" borderId="0" xfId="0" applyFont="1" applyFill="1" applyProtection="1"/>
    <xf numFmtId="0" fontId="27" fillId="2" borderId="0" xfId="0" applyFont="1" applyFill="1" applyProtection="1"/>
    <xf numFmtId="0" fontId="28" fillId="2" borderId="0" xfId="0" applyFont="1" applyFill="1" applyProtection="1"/>
    <xf numFmtId="2" fontId="0" fillId="0" borderId="15" xfId="0" applyNumberFormat="1" applyFont="1" applyFill="1" applyBorder="1" applyAlignment="1" applyProtection="1">
      <alignment horizontal="center"/>
      <protection locked="0"/>
    </xf>
    <xf numFmtId="0" fontId="0" fillId="0" borderId="15" xfId="0" applyFont="1" applyFill="1" applyBorder="1" applyAlignment="1" applyProtection="1">
      <alignment horizontal="center"/>
      <protection locked="0"/>
    </xf>
    <xf numFmtId="0" fontId="3" fillId="0" borderId="15" xfId="0" applyFont="1" applyFill="1" applyBorder="1" applyAlignment="1" applyProtection="1">
      <alignment horizontal="center"/>
      <protection locked="0"/>
    </xf>
    <xf numFmtId="0" fontId="0" fillId="0" borderId="0" xfId="0" applyFont="1" applyAlignment="1" applyProtection="1">
      <alignment horizontal="left"/>
    </xf>
    <xf numFmtId="164" fontId="0" fillId="0" borderId="0" xfId="0" applyNumberFormat="1"/>
    <xf numFmtId="165" fontId="0" fillId="0" borderId="0" xfId="0" applyNumberFormat="1"/>
    <xf numFmtId="0" fontId="30" fillId="0" borderId="0" xfId="0" applyFont="1" applyFill="1" applyBorder="1" applyAlignment="1" applyProtection="1">
      <alignment horizontal="right"/>
    </xf>
    <xf numFmtId="0" fontId="22" fillId="0" borderId="0" xfId="0" applyFont="1" applyFill="1" applyBorder="1" applyAlignment="1" applyProtection="1">
      <alignment horizontal="right"/>
    </xf>
    <xf numFmtId="0" fontId="25" fillId="0" borderId="0" xfId="0" applyFont="1" applyProtection="1"/>
    <xf numFmtId="17" fontId="25" fillId="0" borderId="0" xfId="0" applyNumberFormat="1" applyFont="1" applyProtection="1"/>
    <xf numFmtId="0" fontId="3" fillId="0" borderId="0" xfId="0" applyFont="1" applyFill="1" applyBorder="1" applyAlignment="1" applyProtection="1"/>
    <xf numFmtId="0" fontId="1" fillId="0" borderId="0" xfId="0" applyFont="1" applyAlignment="1" applyProtection="1">
      <alignment horizontal="left" vertical="center"/>
    </xf>
    <xf numFmtId="165" fontId="3" fillId="0" borderId="15" xfId="0" applyNumberFormat="1" applyFont="1" applyFill="1" applyBorder="1" applyAlignment="1" applyProtection="1">
      <alignment horizontal="center"/>
    </xf>
    <xf numFmtId="165" fontId="0" fillId="0" borderId="15" xfId="0" applyNumberFormat="1" applyFont="1" applyFill="1" applyBorder="1" applyAlignment="1" applyProtection="1">
      <alignment horizontal="center"/>
    </xf>
    <xf numFmtId="0" fontId="3" fillId="0" borderId="10"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1" xfId="0" applyFont="1" applyBorder="1" applyAlignment="1" applyProtection="1">
      <alignment horizontal="center"/>
    </xf>
    <xf numFmtId="0" fontId="3" fillId="0" borderId="0" xfId="0" applyFont="1" applyAlignment="1" applyProtection="1">
      <alignment horizontal="center"/>
    </xf>
    <xf numFmtId="0" fontId="1" fillId="0" borderId="8" xfId="0" applyFont="1" applyBorder="1" applyAlignment="1" applyProtection="1">
      <alignment horizontal="left" vertical="center" wrapText="1"/>
    </xf>
    <xf numFmtId="0" fontId="25" fillId="0" borderId="0" xfId="0" applyFont="1" applyFill="1" applyBorder="1" applyAlignment="1" applyProtection="1">
      <alignment horizontal="center"/>
    </xf>
    <xf numFmtId="0" fontId="6" fillId="0" borderId="0" xfId="0" applyFont="1" applyAlignment="1" applyProtection="1">
      <alignment horizontal="left" wrapText="1"/>
    </xf>
    <xf numFmtId="0" fontId="4" fillId="0" borderId="0" xfId="0" applyFont="1" applyAlignment="1" applyProtection="1">
      <alignment horizontal="left" wrapText="1"/>
    </xf>
    <xf numFmtId="0" fontId="1" fillId="0" borderId="10"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12" xfId="0" applyFont="1" applyBorder="1" applyAlignment="1" applyProtection="1">
      <alignment horizontal="left"/>
      <protection locked="0"/>
    </xf>
    <xf numFmtId="166" fontId="1" fillId="0" borderId="10" xfId="0" applyNumberFormat="1" applyFont="1" applyFill="1" applyBorder="1" applyAlignment="1" applyProtection="1">
      <alignment horizontal="center"/>
      <protection locked="0"/>
    </xf>
    <xf numFmtId="166" fontId="1" fillId="0" borderId="11" xfId="0" applyNumberFormat="1" applyFont="1" applyFill="1" applyBorder="1" applyAlignment="1" applyProtection="1">
      <alignment horizontal="center"/>
      <protection locked="0"/>
    </xf>
    <xf numFmtId="166" fontId="1" fillId="0" borderId="12" xfId="0" applyNumberFormat="1" applyFont="1" applyFill="1" applyBorder="1" applyAlignment="1" applyProtection="1">
      <alignment horizontal="center"/>
      <protection locked="0"/>
    </xf>
    <xf numFmtId="166" fontId="1" fillId="0" borderId="4" xfId="0" applyNumberFormat="1" applyFont="1" applyFill="1" applyBorder="1" applyAlignment="1" applyProtection="1">
      <alignment horizontal="center"/>
      <protection locked="0"/>
    </xf>
    <xf numFmtId="166" fontId="1" fillId="0" borderId="5" xfId="0" applyNumberFormat="1" applyFont="1" applyFill="1" applyBorder="1" applyAlignment="1" applyProtection="1">
      <alignment horizontal="center"/>
      <protection locked="0"/>
    </xf>
    <xf numFmtId="166" fontId="1" fillId="0" borderId="6" xfId="0" applyNumberFormat="1" applyFont="1" applyFill="1" applyBorder="1" applyAlignment="1" applyProtection="1">
      <alignment horizontal="center"/>
      <protection locked="0"/>
    </xf>
    <xf numFmtId="0" fontId="26" fillId="0" borderId="10" xfId="0" applyFont="1" applyBorder="1" applyAlignment="1" applyProtection="1">
      <alignment horizontal="center"/>
      <protection locked="0"/>
    </xf>
    <xf numFmtId="0" fontId="26" fillId="0" borderId="11" xfId="0" applyFont="1" applyBorder="1" applyAlignment="1" applyProtection="1">
      <alignment horizontal="center"/>
      <protection locked="0"/>
    </xf>
    <xf numFmtId="0" fontId="26" fillId="0" borderId="12" xfId="0" applyFont="1" applyBorder="1" applyAlignment="1" applyProtection="1">
      <alignment horizontal="center"/>
      <protection locked="0"/>
    </xf>
    <xf numFmtId="0" fontId="1" fillId="0" borderId="0" xfId="0" applyFont="1" applyAlignment="1" applyProtection="1">
      <alignment horizontal="left"/>
    </xf>
    <xf numFmtId="0" fontId="1" fillId="0" borderId="0" xfId="0" applyFont="1" applyBorder="1" applyAlignment="1" applyProtection="1">
      <alignment horizontal="right"/>
    </xf>
    <xf numFmtId="165" fontId="1" fillId="0" borderId="0" xfId="0" applyNumberFormat="1" applyFont="1" applyFill="1" applyBorder="1" applyAlignment="1" applyProtection="1">
      <alignment horizontal="right"/>
    </xf>
    <xf numFmtId="0" fontId="3" fillId="0" borderId="5" xfId="0" applyFont="1" applyFill="1" applyBorder="1" applyAlignment="1" applyProtection="1">
      <alignment horizontal="left" wrapText="1"/>
    </xf>
    <xf numFmtId="0" fontId="3" fillId="0" borderId="0" xfId="0" applyFont="1" applyFill="1" applyBorder="1" applyAlignment="1" applyProtection="1">
      <alignment horizontal="left" wrapText="1"/>
    </xf>
    <xf numFmtId="0" fontId="7"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0" fontId="4" fillId="0" borderId="1" xfId="0" applyFont="1" applyFill="1" applyBorder="1" applyAlignment="1" applyProtection="1">
      <alignment horizontal="center" wrapText="1"/>
    </xf>
    <xf numFmtId="0" fontId="6" fillId="0" borderId="14" xfId="0" applyFont="1" applyBorder="1" applyAlignment="1" applyProtection="1">
      <alignment horizontal="center" vertical="center" wrapText="1"/>
    </xf>
    <xf numFmtId="0" fontId="13" fillId="2" borderId="0" xfId="0" applyFont="1" applyFill="1" applyAlignment="1" applyProtection="1">
      <alignment horizontal="center"/>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0" fillId="0" borderId="10" xfId="0" applyFont="1" applyBorder="1" applyAlignment="1" applyProtection="1"/>
    <xf numFmtId="0" fontId="0" fillId="0" borderId="11" xfId="0" applyFont="1" applyBorder="1" applyAlignment="1" applyProtection="1"/>
    <xf numFmtId="0" fontId="0" fillId="0" borderId="12" xfId="0" applyFont="1" applyBorder="1" applyAlignment="1" applyProtection="1"/>
    <xf numFmtId="0" fontId="3" fillId="0" borderId="10" xfId="0" applyFont="1" applyBorder="1" applyAlignment="1" applyProtection="1"/>
    <xf numFmtId="0" fontId="3" fillId="0" borderId="11" xfId="0" applyFont="1" applyBorder="1" applyAlignment="1" applyProtection="1"/>
    <xf numFmtId="0" fontId="3" fillId="0" borderId="12" xfId="0" applyFont="1" applyBorder="1" applyAlignment="1" applyProtection="1"/>
    <xf numFmtId="0" fontId="0" fillId="0" borderId="0" xfId="0" applyFont="1" applyAlignment="1" applyProtection="1">
      <alignment horizontal="left" wrapText="1"/>
    </xf>
    <xf numFmtId="0" fontId="31" fillId="0" borderId="0" xfId="0" applyFont="1" applyAlignment="1" applyProtection="1">
      <alignment horizontal="center" wrapText="1"/>
    </xf>
    <xf numFmtId="0" fontId="10" fillId="0" borderId="0" xfId="0" applyFont="1" applyAlignment="1" applyProtection="1">
      <alignment horizontal="center" vertical="center" wrapText="1"/>
    </xf>
    <xf numFmtId="0" fontId="18" fillId="0" borderId="0" xfId="1" applyAlignment="1" applyProtection="1">
      <alignment horizontal="left" vertical="center"/>
    </xf>
    <xf numFmtId="0" fontId="1" fillId="0" borderId="0" xfId="0" applyFont="1" applyFill="1" applyAlignment="1" applyProtection="1">
      <alignment horizontal="left"/>
    </xf>
    <xf numFmtId="14" fontId="1" fillId="0" borderId="10" xfId="0" applyNumberFormat="1"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0" fillId="0" borderId="0" xfId="0" applyFont="1" applyAlignment="1" applyProtection="1">
      <alignment horizontal="right"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165" fontId="2" fillId="0" borderId="4" xfId="0" applyNumberFormat="1" applyFont="1" applyFill="1" applyBorder="1" applyAlignment="1" applyProtection="1">
      <alignment horizontal="center" vertical="center" wrapText="1"/>
      <protection locked="0"/>
    </xf>
    <xf numFmtId="165" fontId="2" fillId="0" borderId="5" xfId="0" applyNumberFormat="1" applyFont="1" applyFill="1" applyBorder="1" applyAlignment="1" applyProtection="1">
      <alignment horizontal="center" vertical="center" wrapText="1"/>
      <protection locked="0"/>
    </xf>
    <xf numFmtId="165" fontId="2" fillId="0" borderId="6" xfId="0" applyNumberFormat="1" applyFont="1" applyFill="1" applyBorder="1" applyAlignment="1" applyProtection="1">
      <alignment horizontal="center" vertical="center" wrapText="1"/>
      <protection locked="0"/>
    </xf>
    <xf numFmtId="165" fontId="2" fillId="0" borderId="7" xfId="0" applyNumberFormat="1" applyFont="1" applyFill="1" applyBorder="1" applyAlignment="1" applyProtection="1">
      <alignment horizontal="center" vertical="center" wrapText="1"/>
      <protection locked="0"/>
    </xf>
    <xf numFmtId="165" fontId="2" fillId="0" borderId="8" xfId="0" applyNumberFormat="1" applyFont="1" applyFill="1" applyBorder="1" applyAlignment="1" applyProtection="1">
      <alignment horizontal="center" vertical="center" wrapText="1"/>
      <protection locked="0"/>
    </xf>
    <xf numFmtId="165" fontId="2" fillId="0" borderId="9" xfId="0" applyNumberFormat="1" applyFont="1" applyFill="1" applyBorder="1" applyAlignment="1" applyProtection="1">
      <alignment horizontal="center" vertical="center" wrapText="1"/>
      <protection locked="0"/>
    </xf>
    <xf numFmtId="165" fontId="1" fillId="0" borderId="0" xfId="0" applyNumberFormat="1" applyFont="1" applyFill="1" applyBorder="1" applyAlignment="1" applyProtection="1">
      <alignment horizontal="center" vertical="center"/>
    </xf>
    <xf numFmtId="165" fontId="1" fillId="0" borderId="13" xfId="0" applyNumberFormat="1" applyFont="1" applyFill="1" applyBorder="1" applyAlignment="1" applyProtection="1">
      <alignment horizontal="center" vertical="center"/>
    </xf>
    <xf numFmtId="0" fontId="3" fillId="0" borderId="5"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76202</xdr:rowOff>
    </xdr:from>
    <xdr:to>
      <xdr:col>2</xdr:col>
      <xdr:colOff>518372</xdr:colOff>
      <xdr:row>4</xdr:row>
      <xdr:rowOff>217426</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76202"/>
          <a:ext cx="1232747" cy="903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142881</xdr:colOff>
      <xdr:row>0</xdr:row>
      <xdr:rowOff>38100</xdr:rowOff>
    </xdr:from>
    <xdr:to>
      <xdr:col>21</xdr:col>
      <xdr:colOff>525786</xdr:colOff>
      <xdr:row>4</xdr:row>
      <xdr:rowOff>190500</xdr:rowOff>
    </xdr:to>
    <xdr:pic>
      <xdr:nvPicPr>
        <xdr:cNvPr id="3" name="Picture 2" descr="C:\Users\bjz72\Pictures\NYS-Mesonet-UAlbany-pms124-269_map-A.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77056" y="38100"/>
          <a:ext cx="2011680" cy="914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ysmesonet.org/about/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showGridLines="0" tabSelected="1" workbookViewId="0">
      <selection activeCell="T8" sqref="T8:V8"/>
    </sheetView>
  </sheetViews>
  <sheetFormatPr defaultRowHeight="12.75" x14ac:dyDescent="0.2"/>
  <cols>
    <col min="1" max="1" width="2.85546875" style="6" customWidth="1"/>
    <col min="2" max="2" width="10.85546875" style="6" bestFit="1" customWidth="1"/>
    <col min="3" max="3" width="9.140625" style="6"/>
    <col min="4" max="4" width="8.42578125" style="6" customWidth="1"/>
    <col min="5" max="5" width="10.85546875" style="6" customWidth="1"/>
    <col min="6" max="6" width="0.85546875" style="6" customWidth="1"/>
    <col min="7" max="7" width="7.85546875" style="38" bestFit="1" customWidth="1"/>
    <col min="8" max="8" width="7.7109375" style="35" customWidth="1"/>
    <col min="9" max="9" width="0.85546875" style="35" customWidth="1"/>
    <col min="10" max="10" width="7.85546875" style="43" bestFit="1" customWidth="1"/>
    <col min="11" max="11" width="7.7109375" style="43" customWidth="1"/>
    <col min="12" max="12" width="0.85546875" style="43" customWidth="1"/>
    <col min="13" max="13" width="7.85546875" style="43" bestFit="1" customWidth="1"/>
    <col min="14" max="14" width="7.7109375" style="43" customWidth="1"/>
    <col min="15" max="15" width="0.85546875" style="43" customWidth="1"/>
    <col min="16" max="16" width="7.85546875" style="43" bestFit="1" customWidth="1"/>
    <col min="17" max="17" width="7.7109375" style="43" customWidth="1"/>
    <col min="18" max="18" width="0.85546875" style="43" customWidth="1"/>
    <col min="19" max="19" width="7.28515625" style="43" customWidth="1"/>
    <col min="20" max="20" width="7.7109375" style="43" customWidth="1"/>
    <col min="21" max="21" width="0.85546875" style="43" customWidth="1"/>
    <col min="22" max="22" width="9.140625" style="43"/>
    <col min="23" max="16384" width="9.140625" style="6"/>
  </cols>
  <sheetData>
    <row r="1" spans="1:22" s="1" customFormat="1" ht="15" customHeight="1" x14ac:dyDescent="0.25">
      <c r="D1" s="134" t="s">
        <v>18</v>
      </c>
      <c r="E1" s="134"/>
      <c r="F1" s="134"/>
      <c r="G1" s="134"/>
      <c r="H1" s="134"/>
      <c r="I1" s="134"/>
      <c r="J1" s="134"/>
      <c r="K1" s="134"/>
      <c r="L1" s="134"/>
      <c r="M1" s="134"/>
      <c r="N1" s="134"/>
    </row>
    <row r="2" spans="1:22" s="1" customFormat="1" ht="15" customHeight="1" x14ac:dyDescent="0.25">
      <c r="D2" s="134"/>
      <c r="E2" s="134"/>
      <c r="F2" s="134"/>
      <c r="G2" s="134"/>
      <c r="H2" s="134"/>
      <c r="I2" s="134"/>
      <c r="J2" s="134"/>
      <c r="K2" s="134"/>
      <c r="L2" s="134"/>
      <c r="M2" s="134"/>
      <c r="N2" s="134"/>
    </row>
    <row r="3" spans="1:22" s="1" customFormat="1" ht="15" customHeight="1" x14ac:dyDescent="0.25">
      <c r="A3" s="3"/>
      <c r="B3" s="3"/>
      <c r="C3" s="3"/>
      <c r="D3" s="134"/>
      <c r="E3" s="134"/>
      <c r="F3" s="134"/>
      <c r="G3" s="134"/>
      <c r="H3" s="134"/>
      <c r="I3" s="134"/>
      <c r="J3" s="134"/>
      <c r="K3" s="134"/>
      <c r="L3" s="134"/>
      <c r="M3" s="134"/>
      <c r="N3" s="134"/>
    </row>
    <row r="4" spans="1:22" s="1" customFormat="1" ht="15" customHeight="1" x14ac:dyDescent="0.25">
      <c r="A4" s="3"/>
      <c r="B4" s="3"/>
      <c r="C4" s="3"/>
      <c r="D4" s="134"/>
      <c r="E4" s="134"/>
      <c r="F4" s="134"/>
      <c r="G4" s="134"/>
      <c r="H4" s="134"/>
      <c r="I4" s="134"/>
      <c r="J4" s="134"/>
      <c r="K4" s="134"/>
      <c r="L4" s="134"/>
      <c r="M4" s="134"/>
      <c r="N4" s="134"/>
    </row>
    <row r="5" spans="1:22" s="1" customFormat="1" ht="21.75" customHeight="1" x14ac:dyDescent="0.25">
      <c r="A5" s="3"/>
      <c r="B5" s="3"/>
      <c r="C5" s="140" t="s">
        <v>19</v>
      </c>
      <c r="D5" s="140"/>
      <c r="E5" s="140"/>
      <c r="F5" s="140"/>
      <c r="G5" s="140"/>
      <c r="H5" s="140"/>
      <c r="I5" s="140"/>
      <c r="J5" s="140"/>
      <c r="K5" s="140"/>
      <c r="L5" s="140"/>
      <c r="M5" s="140"/>
      <c r="N5" s="135" t="s">
        <v>20</v>
      </c>
      <c r="O5" s="135"/>
      <c r="P5" s="135"/>
      <c r="Q5" s="135"/>
      <c r="R5" s="135"/>
      <c r="S5" s="135"/>
    </row>
    <row r="6" spans="1:22" s="1" customFormat="1" ht="16.5" customHeight="1" x14ac:dyDescent="0.25">
      <c r="A6" s="4"/>
      <c r="B6" s="4"/>
      <c r="C6" s="4"/>
      <c r="D6" s="4" t="s">
        <v>21</v>
      </c>
      <c r="E6" s="4"/>
      <c r="F6" s="4"/>
      <c r="G6" s="4"/>
      <c r="H6" s="4"/>
      <c r="I6" s="4"/>
      <c r="J6" s="4"/>
      <c r="K6" s="4"/>
      <c r="L6" s="4"/>
      <c r="M6" s="4"/>
      <c r="N6" s="4"/>
      <c r="O6" s="4"/>
      <c r="P6" s="4"/>
      <c r="Q6" s="4"/>
      <c r="R6" s="5"/>
      <c r="S6" s="5"/>
      <c r="T6" s="5"/>
      <c r="U6" s="5"/>
      <c r="V6" s="5"/>
    </row>
    <row r="7" spans="1:22" s="1" customFormat="1" ht="15" customHeight="1" thickBot="1" x14ac:dyDescent="0.3">
      <c r="I7" s="2"/>
    </row>
    <row r="8" spans="1:22" s="9" customFormat="1" ht="18" customHeight="1" thickTop="1" thickBot="1" x14ac:dyDescent="0.3">
      <c r="A8" s="12" t="s">
        <v>26</v>
      </c>
      <c r="B8" s="122" t="s">
        <v>27</v>
      </c>
      <c r="C8" s="122"/>
      <c r="D8" s="122"/>
      <c r="E8" s="122"/>
      <c r="F8" s="122"/>
      <c r="G8" s="122"/>
      <c r="H8" s="122"/>
      <c r="I8" s="122"/>
      <c r="J8" s="122"/>
      <c r="K8" s="12"/>
      <c r="L8" s="12"/>
      <c r="M8" s="12"/>
      <c r="N8" s="12"/>
      <c r="O8" s="53"/>
      <c r="P8" s="53"/>
      <c r="Q8" s="52"/>
      <c r="R8" s="52"/>
      <c r="S8" s="51" t="s">
        <v>22</v>
      </c>
      <c r="T8" s="137"/>
      <c r="U8" s="138"/>
      <c r="V8" s="139"/>
    </row>
    <row r="9" spans="1:22" s="9" customFormat="1" ht="18.95" customHeight="1" thickTop="1" thickBot="1" x14ac:dyDescent="0.3">
      <c r="A9" s="113" t="s">
        <v>23</v>
      </c>
      <c r="B9" s="113"/>
      <c r="C9" s="101"/>
      <c r="D9" s="102"/>
      <c r="E9" s="103"/>
      <c r="F9" s="8"/>
      <c r="G9" s="8"/>
      <c r="H9" s="114" t="s">
        <v>28</v>
      </c>
      <c r="I9" s="114"/>
      <c r="J9" s="114"/>
      <c r="K9" s="114"/>
      <c r="M9" s="101"/>
      <c r="N9" s="102"/>
      <c r="O9" s="102"/>
      <c r="P9" s="102"/>
      <c r="Q9" s="102"/>
      <c r="R9" s="102"/>
      <c r="S9" s="102"/>
      <c r="T9" s="102"/>
      <c r="U9" s="102"/>
      <c r="V9" s="103"/>
    </row>
    <row r="10" spans="1:22" s="9" customFormat="1" ht="18.95" customHeight="1" thickTop="1" thickBot="1" x14ac:dyDescent="0.3">
      <c r="A10" s="113" t="s">
        <v>24</v>
      </c>
      <c r="B10" s="113"/>
      <c r="C10" s="101"/>
      <c r="D10" s="102"/>
      <c r="E10" s="103"/>
      <c r="G10" s="11"/>
      <c r="H10" s="115" t="s">
        <v>29</v>
      </c>
      <c r="I10" s="115"/>
      <c r="J10" s="115"/>
      <c r="K10" s="115"/>
      <c r="L10" s="23"/>
      <c r="M10" s="104"/>
      <c r="N10" s="105"/>
      <c r="O10" s="105"/>
      <c r="P10" s="106"/>
      <c r="Q10" s="10"/>
      <c r="R10" s="10"/>
      <c r="S10" s="10"/>
      <c r="T10" s="10"/>
      <c r="U10" s="10"/>
      <c r="V10" s="10"/>
    </row>
    <row r="11" spans="1:22" s="9" customFormat="1" ht="18.95" customHeight="1" thickTop="1" thickBot="1" x14ac:dyDescent="0.3">
      <c r="A11" s="113" t="s">
        <v>25</v>
      </c>
      <c r="B11" s="113"/>
      <c r="C11" s="101" t="s">
        <v>3</v>
      </c>
      <c r="D11" s="102"/>
      <c r="E11" s="103"/>
      <c r="G11" s="11"/>
      <c r="H11" s="115" t="s">
        <v>30</v>
      </c>
      <c r="I11" s="115"/>
      <c r="J11" s="115"/>
      <c r="K11" s="115"/>
      <c r="L11" s="23"/>
      <c r="M11" s="107"/>
      <c r="N11" s="108"/>
      <c r="O11" s="108"/>
      <c r="P11" s="109"/>
      <c r="Q11" s="23"/>
      <c r="R11" s="23"/>
      <c r="S11" s="23"/>
      <c r="T11" s="23"/>
      <c r="U11" s="23"/>
      <c r="V11" s="23"/>
    </row>
    <row r="12" spans="1:22" s="9" customFormat="1" ht="18.95" customHeight="1" thickTop="1" thickBot="1" x14ac:dyDescent="0.3">
      <c r="C12" s="141" t="s">
        <v>3</v>
      </c>
      <c r="D12" s="142"/>
      <c r="E12" s="143"/>
      <c r="G12" s="150" t="s">
        <v>31</v>
      </c>
      <c r="H12" s="151"/>
      <c r="I12" s="144"/>
      <c r="J12" s="145"/>
      <c r="K12" s="145"/>
      <c r="L12" s="145"/>
      <c r="M12" s="145"/>
      <c r="N12" s="145"/>
      <c r="O12" s="145"/>
      <c r="P12" s="145"/>
      <c r="Q12" s="145"/>
      <c r="R12" s="145"/>
      <c r="S12" s="145"/>
      <c r="T12" s="145"/>
      <c r="U12" s="145"/>
      <c r="V12" s="146"/>
    </row>
    <row r="13" spans="1:22" s="9" customFormat="1" ht="18.95" customHeight="1" thickTop="1" thickBot="1" x14ac:dyDescent="0.3">
      <c r="A13" s="113" t="s">
        <v>57</v>
      </c>
      <c r="B13" s="113"/>
      <c r="C13" s="110"/>
      <c r="D13" s="111"/>
      <c r="E13" s="112"/>
      <c r="F13" s="54"/>
      <c r="G13" s="150"/>
      <c r="H13" s="151"/>
      <c r="I13" s="147"/>
      <c r="J13" s="148"/>
      <c r="K13" s="148"/>
      <c r="L13" s="148"/>
      <c r="M13" s="148"/>
      <c r="N13" s="148"/>
      <c r="O13" s="148"/>
      <c r="P13" s="148"/>
      <c r="Q13" s="148"/>
      <c r="R13" s="148"/>
      <c r="S13" s="148"/>
      <c r="T13" s="148"/>
      <c r="U13" s="148"/>
      <c r="V13" s="149"/>
    </row>
    <row r="14" spans="1:22" s="9" customFormat="1" ht="11.25" customHeight="1" thickTop="1" thickBot="1" x14ac:dyDescent="0.3">
      <c r="G14" s="11"/>
      <c r="H14" s="24"/>
      <c r="I14" s="24"/>
      <c r="J14" s="23"/>
      <c r="K14" s="23"/>
      <c r="L14" s="23"/>
      <c r="M14" s="23"/>
      <c r="N14" s="23"/>
      <c r="O14" s="23"/>
      <c r="P14" s="23"/>
      <c r="Q14" s="152" t="s">
        <v>41</v>
      </c>
      <c r="R14" s="152"/>
      <c r="S14" s="23"/>
      <c r="T14" s="116" t="s">
        <v>45</v>
      </c>
      <c r="U14" s="23"/>
      <c r="V14" s="23"/>
    </row>
    <row r="15" spans="1:22" s="9" customFormat="1" ht="18" customHeight="1" thickTop="1" thickBot="1" x14ac:dyDescent="0.3">
      <c r="A15" s="18" t="s">
        <v>32</v>
      </c>
      <c r="E15" s="58" t="s">
        <v>35</v>
      </c>
      <c r="G15" s="49"/>
      <c r="H15" s="48" t="s">
        <v>36</v>
      </c>
      <c r="I15" s="24"/>
      <c r="J15" s="59"/>
      <c r="K15" s="81" t="s">
        <v>37</v>
      </c>
      <c r="L15" s="23"/>
      <c r="M15" s="59"/>
      <c r="N15" s="48" t="s">
        <v>38</v>
      </c>
      <c r="O15" s="23"/>
      <c r="P15" s="59"/>
      <c r="Q15" s="153"/>
      <c r="R15" s="153"/>
      <c r="S15" s="59"/>
      <c r="T15" s="117"/>
      <c r="U15" s="88"/>
      <c r="V15" s="59"/>
    </row>
    <row r="16" spans="1:22" s="14" customFormat="1" ht="8.25" customHeight="1" thickTop="1" x14ac:dyDescent="0.25">
      <c r="A16" s="13"/>
      <c r="B16" s="13"/>
      <c r="D16" s="15"/>
      <c r="E16" s="16"/>
      <c r="F16" s="16"/>
      <c r="G16" s="16"/>
      <c r="H16" s="16"/>
      <c r="I16" s="17"/>
      <c r="Q16" s="153"/>
      <c r="R16" s="153"/>
    </row>
    <row r="17" spans="1:26" s="18" customFormat="1" ht="17.100000000000001" customHeight="1" thickBot="1" x14ac:dyDescent="0.3">
      <c r="A17" s="18" t="s">
        <v>34</v>
      </c>
      <c r="G17" s="19"/>
      <c r="H17" s="20"/>
      <c r="I17" s="20"/>
      <c r="J17" s="21"/>
      <c r="K17" s="21"/>
      <c r="L17" s="21"/>
      <c r="M17" s="21"/>
      <c r="N17" s="21"/>
      <c r="O17" s="21"/>
      <c r="P17" s="21"/>
      <c r="Q17" s="21"/>
      <c r="R17" s="21"/>
      <c r="S17" s="21"/>
      <c r="T17" s="21"/>
      <c r="U17" s="21"/>
      <c r="V17" s="21"/>
    </row>
    <row r="18" spans="1:26" s="18" customFormat="1" ht="92.25" customHeight="1" thickTop="1" thickBot="1" x14ac:dyDescent="0.3">
      <c r="A18" s="123"/>
      <c r="B18" s="124"/>
      <c r="C18" s="124"/>
      <c r="D18" s="124"/>
      <c r="E18" s="124"/>
      <c r="F18" s="124"/>
      <c r="G18" s="124"/>
      <c r="H18" s="124"/>
      <c r="I18" s="124"/>
      <c r="J18" s="124"/>
      <c r="K18" s="124"/>
      <c r="L18" s="124"/>
      <c r="M18" s="124"/>
      <c r="N18" s="124"/>
      <c r="O18" s="124"/>
      <c r="P18" s="124"/>
      <c r="Q18" s="124"/>
      <c r="R18" s="124"/>
      <c r="S18" s="124"/>
      <c r="T18" s="124"/>
      <c r="U18" s="124"/>
      <c r="V18" s="125"/>
    </row>
    <row r="19" spans="1:26" s="18" customFormat="1" ht="9" customHeight="1" thickTop="1" x14ac:dyDescent="0.25">
      <c r="G19" s="19"/>
      <c r="H19" s="20"/>
      <c r="I19" s="20"/>
      <c r="J19" s="21"/>
      <c r="K19" s="21"/>
      <c r="L19" s="21"/>
      <c r="M19" s="21"/>
      <c r="N19" s="21"/>
      <c r="O19" s="21"/>
      <c r="P19" s="21"/>
      <c r="Q19" s="21"/>
      <c r="R19" s="21"/>
      <c r="S19" s="21"/>
      <c r="T19" s="21"/>
      <c r="U19" s="21"/>
      <c r="V19" s="21"/>
    </row>
    <row r="20" spans="1:26" s="7" customFormat="1" ht="15.75" x14ac:dyDescent="0.25">
      <c r="A20" s="122" t="s">
        <v>33</v>
      </c>
      <c r="B20" s="122"/>
      <c r="C20" s="122"/>
      <c r="D20" s="122"/>
      <c r="E20" s="122"/>
      <c r="F20" s="25"/>
      <c r="G20" s="26"/>
      <c r="H20" s="27"/>
      <c r="I20" s="27"/>
      <c r="J20" s="28"/>
      <c r="K20" s="28"/>
      <c r="L20" s="28"/>
      <c r="M20" s="28"/>
      <c r="N20" s="28"/>
      <c r="O20" s="29"/>
      <c r="P20" s="28"/>
      <c r="Q20" s="28"/>
      <c r="R20" s="28"/>
      <c r="S20" s="28"/>
      <c r="T20" s="28"/>
      <c r="U20" s="28"/>
      <c r="V20" s="28"/>
    </row>
    <row r="21" spans="1:26" s="32" customFormat="1" ht="13.5" customHeight="1" x14ac:dyDescent="0.25">
      <c r="A21" s="136" t="s">
        <v>3</v>
      </c>
      <c r="B21" s="136"/>
      <c r="C21" s="136"/>
      <c r="D21" s="136"/>
      <c r="E21" s="136"/>
      <c r="F21" s="6"/>
      <c r="G21" s="118" t="s">
        <v>4</v>
      </c>
      <c r="H21" s="118"/>
      <c r="I21" s="30"/>
      <c r="J21" s="118" t="s">
        <v>10</v>
      </c>
      <c r="K21" s="118"/>
      <c r="L21" s="30"/>
      <c r="M21" s="118" t="s">
        <v>11</v>
      </c>
      <c r="N21" s="118"/>
      <c r="O21" s="31"/>
      <c r="P21" s="118" t="s">
        <v>12</v>
      </c>
      <c r="Q21" s="118"/>
      <c r="R21" s="30"/>
      <c r="S21" s="118" t="s">
        <v>13</v>
      </c>
      <c r="T21" s="118"/>
      <c r="U21" s="30"/>
      <c r="V21" s="119" t="s">
        <v>15</v>
      </c>
      <c r="X21" s="133" t="s">
        <v>54</v>
      </c>
      <c r="Y21" s="133"/>
    </row>
    <row r="22" spans="1:26" s="32" customFormat="1" ht="13.5" customHeight="1" x14ac:dyDescent="0.2">
      <c r="A22" s="33" t="s">
        <v>7</v>
      </c>
      <c r="B22" s="100" t="s">
        <v>16</v>
      </c>
      <c r="C22" s="100"/>
      <c r="D22" s="100"/>
      <c r="E22" s="100"/>
      <c r="G22" s="34" t="s">
        <v>6</v>
      </c>
      <c r="H22" s="31" t="s">
        <v>5</v>
      </c>
      <c r="I22" s="31"/>
      <c r="J22" s="34" t="s">
        <v>6</v>
      </c>
      <c r="K22" s="31" t="s">
        <v>5</v>
      </c>
      <c r="L22" s="31"/>
      <c r="M22" s="34" t="s">
        <v>6</v>
      </c>
      <c r="N22" s="31" t="s">
        <v>5</v>
      </c>
      <c r="O22" s="31"/>
      <c r="P22" s="34" t="s">
        <v>6</v>
      </c>
      <c r="Q22" s="31" t="s">
        <v>5</v>
      </c>
      <c r="R22" s="31"/>
      <c r="S22" s="34" t="s">
        <v>6</v>
      </c>
      <c r="T22" s="31" t="s">
        <v>5</v>
      </c>
      <c r="U22" s="31"/>
      <c r="V22" s="120"/>
      <c r="X22" s="133"/>
      <c r="Y22" s="133"/>
    </row>
    <row r="23" spans="1:26" ht="13.5" thickBot="1" x14ac:dyDescent="0.25">
      <c r="A23" s="33"/>
      <c r="B23" s="99" t="s">
        <v>14</v>
      </c>
      <c r="C23" s="99"/>
      <c r="D23" s="99"/>
      <c r="E23" s="99"/>
      <c r="F23" s="32"/>
      <c r="G23" s="34"/>
      <c r="H23" s="31"/>
      <c r="I23" s="31"/>
      <c r="J23" s="34"/>
      <c r="K23" s="31"/>
      <c r="L23" s="31"/>
      <c r="M23" s="34"/>
      <c r="N23" s="31"/>
      <c r="O23" s="35"/>
      <c r="P23" s="34"/>
      <c r="Q23" s="31"/>
      <c r="R23" s="31"/>
      <c r="S23" s="34"/>
      <c r="T23" s="31"/>
      <c r="U23" s="31"/>
      <c r="V23" s="36"/>
      <c r="X23" s="86" t="s">
        <v>53</v>
      </c>
      <c r="Y23" s="87">
        <v>44105</v>
      </c>
      <c r="Z23" s="86"/>
    </row>
    <row r="24" spans="1:26" ht="14.25" thickTop="1" thickBot="1" x14ac:dyDescent="0.25">
      <c r="A24" s="37"/>
      <c r="B24" s="56">
        <v>5000</v>
      </c>
      <c r="C24" s="6" t="s">
        <v>1</v>
      </c>
      <c r="G24" s="50"/>
      <c r="H24" s="35">
        <f>ROUND(SUM(G24*B24),0)</f>
        <v>0</v>
      </c>
      <c r="J24" s="50"/>
      <c r="K24" s="35">
        <f>J24*B24</f>
        <v>0</v>
      </c>
      <c r="L24" s="35"/>
      <c r="M24" s="50"/>
      <c r="N24" s="35">
        <f>M24*B24</f>
        <v>0</v>
      </c>
      <c r="O24" s="35"/>
      <c r="P24" s="50"/>
      <c r="Q24" s="35">
        <f>P24*B24</f>
        <v>0</v>
      </c>
      <c r="R24" s="35"/>
      <c r="S24" s="50"/>
      <c r="T24" s="35">
        <f>S24*B24</f>
        <v>0</v>
      </c>
      <c r="U24" s="35"/>
      <c r="V24" s="39">
        <f>SUM(H24+K24+N24+Q24+T24)</f>
        <v>0</v>
      </c>
      <c r="X24" s="6">
        <v>5000</v>
      </c>
      <c r="Y24" s="6">
        <v>5000</v>
      </c>
    </row>
    <row r="25" spans="1:26" s="32" customFormat="1" ht="12.95" hidden="1" customHeight="1" thickTop="1" x14ac:dyDescent="0.2">
      <c r="A25" s="37"/>
      <c r="B25" s="6"/>
      <c r="C25" s="6"/>
      <c r="D25" s="6"/>
      <c r="E25" s="6"/>
      <c r="F25" s="6"/>
      <c r="G25" s="38"/>
      <c r="H25" s="35"/>
      <c r="I25" s="35"/>
      <c r="J25" s="38"/>
      <c r="K25" s="35"/>
      <c r="L25" s="35"/>
      <c r="M25" s="38"/>
      <c r="N25" s="35"/>
      <c r="O25" s="39"/>
      <c r="P25" s="38"/>
      <c r="Q25" s="35"/>
      <c r="R25" s="35"/>
      <c r="S25" s="38"/>
      <c r="T25" s="35"/>
      <c r="U25" s="35"/>
      <c r="V25" s="35"/>
    </row>
    <row r="26" spans="1:26" ht="13.5" hidden="1" thickBot="1" x14ac:dyDescent="0.25">
      <c r="A26" s="40"/>
      <c r="B26" s="32" t="s">
        <v>17</v>
      </c>
      <c r="C26" s="32"/>
      <c r="D26" s="32"/>
      <c r="E26" s="32"/>
      <c r="F26" s="32"/>
      <c r="G26" s="36"/>
      <c r="H26" s="39"/>
      <c r="I26" s="39"/>
      <c r="J26" s="36"/>
      <c r="K26" s="39"/>
      <c r="L26" s="39"/>
      <c r="M26" s="36"/>
      <c r="N26" s="39"/>
      <c r="O26" s="35"/>
      <c r="P26" s="36"/>
      <c r="Q26" s="39"/>
      <c r="R26" s="39"/>
      <c r="S26" s="36"/>
      <c r="T26" s="39"/>
      <c r="U26" s="39"/>
      <c r="V26" s="35"/>
    </row>
    <row r="27" spans="1:26" ht="14.25" hidden="1" thickTop="1" thickBot="1" x14ac:dyDescent="0.25">
      <c r="A27" s="37"/>
      <c r="B27" s="57">
        <v>424.69</v>
      </c>
      <c r="C27" s="6" t="s">
        <v>0</v>
      </c>
      <c r="G27" s="50">
        <v>0</v>
      </c>
      <c r="H27" s="35">
        <f>ROUNDDOWN(SUM(B27*G27),0)</f>
        <v>0</v>
      </c>
      <c r="J27" s="50">
        <v>0</v>
      </c>
      <c r="K27" s="35">
        <f>ROUNDDOWN(SUM(B27*J27),0)</f>
        <v>0</v>
      </c>
      <c r="L27" s="35"/>
      <c r="M27" s="50">
        <v>0</v>
      </c>
      <c r="N27" s="35">
        <f>ROUNDDOWN(SUM(B27*M27),0)</f>
        <v>0</v>
      </c>
      <c r="O27" s="35"/>
      <c r="P27" s="50">
        <v>0</v>
      </c>
      <c r="Q27" s="35">
        <f>ROUNDDOWN(SUM(B27*P27),0)</f>
        <v>0</v>
      </c>
      <c r="R27" s="35"/>
      <c r="S27" s="50">
        <v>0</v>
      </c>
      <c r="T27" s="35">
        <f>ROUNDDOWN(SUM(B27*S27),0)</f>
        <v>0</v>
      </c>
      <c r="U27" s="35"/>
      <c r="V27" s="39">
        <f>SUM(H27+K27+N27+Q27+T27)</f>
        <v>0</v>
      </c>
    </row>
    <row r="28" spans="1:26" s="32" customFormat="1" ht="12.95" customHeight="1" thickTop="1" x14ac:dyDescent="0.2">
      <c r="A28" s="37"/>
      <c r="B28" s="6"/>
      <c r="C28" s="6"/>
      <c r="D28" s="6"/>
      <c r="E28" s="6"/>
      <c r="F28" s="6"/>
      <c r="G28" s="38"/>
      <c r="H28" s="35"/>
      <c r="I28" s="35"/>
      <c r="J28" s="38"/>
      <c r="K28" s="35"/>
      <c r="L28" s="35"/>
      <c r="M28" s="38"/>
      <c r="N28" s="35"/>
      <c r="O28" s="39"/>
      <c r="P28" s="38"/>
      <c r="Q28" s="35"/>
      <c r="R28" s="35"/>
      <c r="S28" s="38"/>
      <c r="T28" s="35"/>
      <c r="U28" s="35"/>
      <c r="V28" s="35"/>
      <c r="X28" s="32">
        <v>423.71</v>
      </c>
      <c r="Y28" s="32">
        <v>424.69</v>
      </c>
    </row>
    <row r="29" spans="1:26" ht="13.5" thickBot="1" x14ac:dyDescent="0.25">
      <c r="A29" s="40" t="s">
        <v>8</v>
      </c>
      <c r="B29" s="32" t="s">
        <v>55</v>
      </c>
      <c r="C29" s="32"/>
      <c r="D29" s="32"/>
      <c r="E29" s="32"/>
      <c r="F29" s="32"/>
      <c r="G29" s="36"/>
      <c r="H29" s="39"/>
      <c r="I29" s="39"/>
      <c r="J29" s="36"/>
      <c r="K29" s="39"/>
      <c r="L29" s="39"/>
      <c r="M29" s="36"/>
      <c r="N29" s="39"/>
      <c r="O29" s="35"/>
      <c r="P29" s="36"/>
      <c r="Q29" s="39"/>
      <c r="R29" s="39"/>
      <c r="S29" s="36"/>
      <c r="T29" s="39"/>
      <c r="U29" s="39"/>
      <c r="V29" s="35"/>
    </row>
    <row r="30" spans="1:26" ht="14.25" thickTop="1" thickBot="1" x14ac:dyDescent="0.25">
      <c r="A30" s="37"/>
      <c r="B30" s="57">
        <v>300</v>
      </c>
      <c r="C30" s="6" t="s">
        <v>2</v>
      </c>
      <c r="G30" s="50"/>
      <c r="H30" s="35">
        <f>ROUNDDOWN(SUM(B30*G30),0)</f>
        <v>0</v>
      </c>
      <c r="J30" s="50"/>
      <c r="K30" s="35">
        <f>ROUNDDOWN(SUM(B30*J30),0)</f>
        <v>0</v>
      </c>
      <c r="L30" s="35"/>
      <c r="M30" s="50"/>
      <c r="N30" s="35">
        <f>ROUNDDOWN(SUM(B30*M30),0)</f>
        <v>0</v>
      </c>
      <c r="O30" s="35"/>
      <c r="P30" s="50"/>
      <c r="Q30" s="35">
        <f>ROUNDDOWN(SUM(B30*P30),0)</f>
        <v>0</v>
      </c>
      <c r="R30" s="35"/>
      <c r="S30" s="50"/>
      <c r="T30" s="35">
        <f>ROUNDDOWN(SUM(B30*S30),0)</f>
        <v>0</v>
      </c>
      <c r="U30" s="35"/>
      <c r="V30" s="39">
        <f>SUM(H30+K30+N30+Q30+T30)</f>
        <v>0</v>
      </c>
      <c r="X30" s="6">
        <v>302.43</v>
      </c>
      <c r="Y30" s="6">
        <v>357.35</v>
      </c>
    </row>
    <row r="31" spans="1:26" s="32" customFormat="1" ht="12.95" customHeight="1" thickTop="1" x14ac:dyDescent="0.2">
      <c r="A31" s="37"/>
      <c r="B31" s="6"/>
      <c r="C31" s="6"/>
      <c r="D31" s="6"/>
      <c r="E31" s="6"/>
      <c r="F31" s="6"/>
      <c r="G31" s="38"/>
      <c r="H31" s="35"/>
      <c r="I31" s="35"/>
      <c r="J31" s="38"/>
      <c r="K31" s="35"/>
      <c r="L31" s="35"/>
      <c r="M31" s="38"/>
      <c r="N31" s="35"/>
      <c r="O31" s="39"/>
      <c r="P31" s="38"/>
      <c r="Q31" s="35"/>
      <c r="R31" s="35"/>
      <c r="S31" s="38"/>
      <c r="T31" s="35"/>
      <c r="U31" s="35"/>
      <c r="V31" s="35"/>
    </row>
    <row r="32" spans="1:26" ht="13.5" thickBot="1" x14ac:dyDescent="0.25">
      <c r="A32" s="40" t="s">
        <v>9</v>
      </c>
      <c r="B32" s="32" t="s">
        <v>56</v>
      </c>
      <c r="C32" s="32"/>
      <c r="D32" s="32"/>
      <c r="E32" s="32"/>
      <c r="F32" s="32"/>
      <c r="G32" s="36" t="s">
        <v>3</v>
      </c>
      <c r="H32" s="39"/>
      <c r="I32" s="39"/>
      <c r="J32" s="36"/>
      <c r="K32" s="39"/>
      <c r="L32" s="39"/>
      <c r="M32" s="36"/>
      <c r="N32" s="39"/>
      <c r="O32" s="35"/>
      <c r="P32" s="36"/>
      <c r="Q32" s="39"/>
      <c r="R32" s="39"/>
      <c r="S32" s="36"/>
      <c r="T32" s="39"/>
      <c r="U32" s="39"/>
      <c r="V32" s="35"/>
    </row>
    <row r="33" spans="1:25" ht="14.25" thickTop="1" thickBot="1" x14ac:dyDescent="0.25">
      <c r="B33" s="57">
        <v>250</v>
      </c>
      <c r="C33" s="6" t="s">
        <v>2</v>
      </c>
      <c r="G33" s="50"/>
      <c r="H33" s="41">
        <f>ROUNDDOWN(SUM(B33*G33),0)</f>
        <v>0</v>
      </c>
      <c r="J33" s="50"/>
      <c r="K33" s="41">
        <f>ROUNDDOWN(SUM(B33*J33),0)</f>
        <v>0</v>
      </c>
      <c r="L33" s="35"/>
      <c r="M33" s="50"/>
      <c r="N33" s="41">
        <f>ROUNDDOWN(SUM(B33*M33),0)</f>
        <v>0</v>
      </c>
      <c r="O33" s="35"/>
      <c r="P33" s="50"/>
      <c r="Q33" s="41">
        <f>ROUNDDOWN(SUM(B33*P33),0)</f>
        <v>0</v>
      </c>
      <c r="R33" s="35"/>
      <c r="S33" s="50"/>
      <c r="T33" s="41">
        <f>ROUNDDOWN(SUM(B33*S33),0)</f>
        <v>0</v>
      </c>
      <c r="U33" s="35"/>
      <c r="V33" s="42">
        <f>SUM(H33+K33+N33+Q33+T33)</f>
        <v>0</v>
      </c>
      <c r="X33" s="6">
        <v>0</v>
      </c>
      <c r="Y33" s="6">
        <v>294.51</v>
      </c>
    </row>
    <row r="34" spans="1:25" s="32" customFormat="1" ht="12.95" customHeight="1" thickTop="1" x14ac:dyDescent="0.2">
      <c r="A34" s="6"/>
      <c r="B34" s="6"/>
      <c r="C34" s="6"/>
      <c r="D34" s="6"/>
      <c r="E34" s="6"/>
      <c r="F34" s="6"/>
      <c r="G34" s="38"/>
      <c r="H34" s="35"/>
      <c r="I34" s="35"/>
      <c r="J34" s="38"/>
      <c r="K34" s="35"/>
      <c r="L34" s="35"/>
      <c r="M34" s="38"/>
      <c r="N34" s="35"/>
      <c r="O34" s="39"/>
      <c r="P34" s="38"/>
      <c r="Q34" s="35"/>
      <c r="R34" s="35"/>
      <c r="S34" s="38"/>
      <c r="T34" s="35"/>
      <c r="U34" s="35"/>
      <c r="V34" s="38"/>
    </row>
    <row r="35" spans="1:25" x14ac:dyDescent="0.2">
      <c r="A35" s="32"/>
      <c r="B35" s="32"/>
      <c r="C35" s="32"/>
      <c r="D35" s="32"/>
      <c r="E35" s="32" t="s">
        <v>15</v>
      </c>
      <c r="F35" s="32"/>
      <c r="G35" s="36"/>
      <c r="H35" s="39">
        <f>SUM(H24:H33)</f>
        <v>0</v>
      </c>
      <c r="I35" s="39"/>
      <c r="J35" s="36"/>
      <c r="K35" s="39">
        <f>SUM(K24:K33)</f>
        <v>0</v>
      </c>
      <c r="L35" s="39"/>
      <c r="M35" s="36"/>
      <c r="N35" s="39">
        <f>SUM(N24:N33)</f>
        <v>0</v>
      </c>
      <c r="O35" s="38"/>
      <c r="P35" s="36"/>
      <c r="Q35" s="39">
        <f>SUM(Q24:Q33)</f>
        <v>0</v>
      </c>
      <c r="R35" s="39"/>
      <c r="S35" s="36"/>
      <c r="T35" s="39">
        <f>SUM(T24:T33)</f>
        <v>0</v>
      </c>
      <c r="U35" s="39"/>
      <c r="V35" s="39">
        <f>SUM(V24:V33)</f>
        <v>0</v>
      </c>
    </row>
    <row r="36" spans="1:25" ht="21.75" customHeight="1" x14ac:dyDescent="0.2">
      <c r="A36" s="55"/>
      <c r="V36" s="85" t="str">
        <f>V64</f>
        <v>updated 11/17/2020</v>
      </c>
    </row>
    <row r="37" spans="1:25" ht="9.75" customHeight="1" x14ac:dyDescent="0.2">
      <c r="A37" s="55"/>
      <c r="V37" s="85"/>
    </row>
    <row r="38" spans="1:25" s="9" customFormat="1" ht="15" x14ac:dyDescent="0.25">
      <c r="A38" s="9" t="s">
        <v>39</v>
      </c>
      <c r="G38" s="11"/>
      <c r="H38" s="24"/>
      <c r="I38" s="24"/>
      <c r="J38" s="23"/>
      <c r="K38" s="23"/>
      <c r="L38" s="23"/>
      <c r="M38" s="23"/>
      <c r="N38" s="23"/>
      <c r="O38" s="23"/>
      <c r="P38" s="23"/>
      <c r="Q38" s="23"/>
      <c r="R38" s="23"/>
      <c r="S38" s="23"/>
      <c r="T38" s="23"/>
      <c r="U38" s="23"/>
      <c r="V38" s="23"/>
    </row>
    <row r="39" spans="1:25" s="9" customFormat="1" ht="15" x14ac:dyDescent="0.25">
      <c r="B39" s="132" t="s">
        <v>64</v>
      </c>
      <c r="C39" s="132"/>
      <c r="D39" s="132"/>
      <c r="E39" s="132"/>
      <c r="F39" s="132"/>
      <c r="G39" s="132"/>
      <c r="H39" s="132"/>
      <c r="I39" s="132"/>
      <c r="J39" s="132"/>
      <c r="K39" s="132"/>
      <c r="L39" s="132"/>
      <c r="M39" s="132"/>
      <c r="N39" s="132"/>
      <c r="O39" s="132"/>
      <c r="P39" s="132"/>
      <c r="Q39" s="132"/>
      <c r="R39" s="132"/>
      <c r="S39" s="132"/>
      <c r="T39" s="132"/>
      <c r="U39" s="132"/>
      <c r="V39" s="132"/>
    </row>
    <row r="40" spans="1:25" s="9" customFormat="1" ht="15" x14ac:dyDescent="0.25">
      <c r="B40" s="132"/>
      <c r="C40" s="132"/>
      <c r="D40" s="132"/>
      <c r="E40" s="132"/>
      <c r="F40" s="132"/>
      <c r="G40" s="132"/>
      <c r="H40" s="132"/>
      <c r="I40" s="132"/>
      <c r="J40" s="132"/>
      <c r="K40" s="132"/>
      <c r="L40" s="132"/>
      <c r="M40" s="132"/>
      <c r="N40" s="132"/>
      <c r="O40" s="132"/>
      <c r="P40" s="132"/>
      <c r="Q40" s="132"/>
      <c r="R40" s="132"/>
      <c r="S40" s="132"/>
      <c r="T40" s="132"/>
      <c r="U40" s="132"/>
      <c r="V40" s="132"/>
    </row>
    <row r="41" spans="1:25" s="9" customFormat="1" ht="15" x14ac:dyDescent="0.25">
      <c r="B41" s="132" t="s">
        <v>65</v>
      </c>
      <c r="C41" s="132"/>
      <c r="D41" s="132"/>
      <c r="E41" s="132"/>
      <c r="F41" s="132"/>
      <c r="G41" s="132"/>
      <c r="H41" s="132"/>
      <c r="I41" s="132"/>
      <c r="J41" s="132"/>
      <c r="K41" s="132"/>
      <c r="L41" s="132"/>
      <c r="M41" s="132"/>
      <c r="N41" s="132"/>
      <c r="O41" s="132"/>
      <c r="P41" s="132"/>
      <c r="Q41" s="132"/>
      <c r="R41" s="132"/>
      <c r="S41" s="132"/>
      <c r="T41" s="132"/>
      <c r="U41" s="132"/>
      <c r="V41" s="132"/>
    </row>
    <row r="42" spans="1:25" s="9" customFormat="1" ht="15" x14ac:dyDescent="0.25">
      <c r="A42" s="71"/>
      <c r="B42" s="71" t="s">
        <v>40</v>
      </c>
      <c r="C42" s="71"/>
      <c r="D42" s="71"/>
      <c r="E42" s="71"/>
      <c r="F42" s="71"/>
      <c r="G42" s="70"/>
      <c r="H42" s="72"/>
      <c r="I42" s="72"/>
      <c r="J42" s="73"/>
      <c r="K42" s="73"/>
      <c r="L42" s="73"/>
      <c r="M42" s="73"/>
      <c r="N42" s="73"/>
      <c r="O42" s="73"/>
      <c r="P42" s="73"/>
      <c r="Q42" s="73"/>
      <c r="R42" s="73"/>
      <c r="S42" s="73"/>
      <c r="T42" s="73"/>
      <c r="U42" s="73"/>
      <c r="V42" s="73"/>
    </row>
    <row r="43" spans="1:25" ht="17.25" customHeight="1" x14ac:dyDescent="0.25">
      <c r="A43" s="75" t="s">
        <v>44</v>
      </c>
      <c r="B43" s="76"/>
      <c r="C43" s="76"/>
      <c r="D43" s="77"/>
      <c r="E43" s="77"/>
      <c r="G43" s="98" t="s">
        <v>4</v>
      </c>
      <c r="H43" s="98"/>
      <c r="I43" s="69"/>
      <c r="J43" s="98" t="s">
        <v>10</v>
      </c>
      <c r="K43" s="98"/>
      <c r="L43" s="69"/>
      <c r="M43" s="98" t="s">
        <v>11</v>
      </c>
      <c r="N43" s="98"/>
      <c r="O43" s="31"/>
      <c r="P43" s="98" t="s">
        <v>12</v>
      </c>
      <c r="Q43" s="98"/>
      <c r="R43" s="69"/>
      <c r="S43" s="98" t="s">
        <v>13</v>
      </c>
      <c r="T43" s="98"/>
    </row>
    <row r="44" spans="1:25" s="61" customFormat="1" ht="15.75" thickBot="1" x14ac:dyDescent="0.3">
      <c r="A44" s="74" t="s">
        <v>47</v>
      </c>
      <c r="B44" s="60"/>
      <c r="C44" s="60"/>
      <c r="E44" s="62" t="s">
        <v>3</v>
      </c>
      <c r="F44" s="62"/>
      <c r="G44" s="63" t="s">
        <v>43</v>
      </c>
      <c r="H44" s="64" t="s">
        <v>5</v>
      </c>
      <c r="I44" s="64"/>
      <c r="J44" s="63" t="s">
        <v>43</v>
      </c>
      <c r="K44" s="64" t="s">
        <v>5</v>
      </c>
      <c r="L44" s="64"/>
      <c r="M44" s="63" t="s">
        <v>43</v>
      </c>
      <c r="N44" s="64" t="s">
        <v>5</v>
      </c>
      <c r="O44" s="65"/>
      <c r="P44" s="63" t="s">
        <v>43</v>
      </c>
      <c r="Q44" s="64" t="s">
        <v>5</v>
      </c>
      <c r="R44" s="64"/>
      <c r="S44" s="63" t="s">
        <v>43</v>
      </c>
      <c r="T44" s="64" t="s">
        <v>5</v>
      </c>
      <c r="U44" s="66"/>
      <c r="V44" s="66"/>
    </row>
    <row r="45" spans="1:25" s="9" customFormat="1" ht="16.5" thickTop="1" thickBot="1" x14ac:dyDescent="0.3">
      <c r="B45" s="126" t="s">
        <v>42</v>
      </c>
      <c r="C45" s="127"/>
      <c r="D45" s="128"/>
      <c r="E45" s="121" t="s">
        <v>46</v>
      </c>
      <c r="G45" s="78"/>
      <c r="H45" s="91">
        <f>a!C4*'Form NYSM data access'!G45</f>
        <v>0</v>
      </c>
      <c r="I45" s="24"/>
      <c r="J45" s="79"/>
      <c r="K45" s="90">
        <f>a!C4*'Form NYSM data access'!J45</f>
        <v>0</v>
      </c>
      <c r="L45" s="11"/>
      <c r="M45" s="79"/>
      <c r="N45" s="91">
        <f>a!C4*'Form NYSM data access'!M45</f>
        <v>0</v>
      </c>
      <c r="O45" s="11"/>
      <c r="P45" s="79"/>
      <c r="Q45" s="91">
        <f>a!C4*'Form NYSM data access'!P45</f>
        <v>0</v>
      </c>
      <c r="R45" s="11"/>
      <c r="S45" s="79"/>
      <c r="T45" s="91">
        <f>a!C4*'Form NYSM data access'!S45</f>
        <v>0</v>
      </c>
      <c r="U45" s="23"/>
      <c r="V45" s="23"/>
    </row>
    <row r="46" spans="1:25" ht="16.5" customHeight="1" thickTop="1" thickBot="1" x14ac:dyDescent="0.3">
      <c r="B46" s="129" t="s">
        <v>51</v>
      </c>
      <c r="C46" s="130"/>
      <c r="D46" s="131"/>
      <c r="E46" s="121"/>
      <c r="G46" s="80"/>
      <c r="H46" s="90">
        <f>a!F4*'Form NYSM data access'!G46</f>
        <v>0</v>
      </c>
      <c r="J46" s="80"/>
      <c r="K46" s="90">
        <f>a!F4*'Form NYSM data access'!J46</f>
        <v>0</v>
      </c>
      <c r="L46" s="38"/>
      <c r="M46" s="80"/>
      <c r="N46" s="91">
        <f>a!F4*'Form NYSM data access'!M46</f>
        <v>0</v>
      </c>
      <c r="O46" s="38"/>
      <c r="P46" s="80"/>
      <c r="Q46" s="91">
        <f>a!F4*'Form NYSM data access'!P46</f>
        <v>0</v>
      </c>
      <c r="R46" s="38"/>
      <c r="S46" s="80"/>
      <c r="T46" s="91">
        <f>a!F4*'Form NYSM data access'!S46</f>
        <v>0</v>
      </c>
    </row>
    <row r="47" spans="1:25" s="67" customFormat="1" ht="19.5" customHeight="1" thickTop="1" thickBot="1" x14ac:dyDescent="0.3">
      <c r="B47" s="129" t="s">
        <v>52</v>
      </c>
      <c r="C47" s="130"/>
      <c r="D47" s="131"/>
      <c r="E47" s="121"/>
      <c r="G47" s="80"/>
      <c r="H47" s="90">
        <f>a!H4*'Form NYSM data access'!G47</f>
        <v>0</v>
      </c>
      <c r="I47" s="35"/>
      <c r="J47" s="80"/>
      <c r="K47" s="90">
        <f>a!H4*'Form NYSM data access'!J47</f>
        <v>0</v>
      </c>
      <c r="L47" s="38"/>
      <c r="M47" s="80"/>
      <c r="N47" s="91">
        <f>a!H4*'Form NYSM data access'!M47</f>
        <v>0</v>
      </c>
      <c r="O47" s="38"/>
      <c r="P47" s="80"/>
      <c r="Q47" s="91">
        <f>a!H4*'Form NYSM data access'!P47</f>
        <v>0</v>
      </c>
      <c r="R47" s="38"/>
      <c r="S47" s="80"/>
      <c r="T47" s="91">
        <f>a!H4*'Form NYSM data access'!S47</f>
        <v>0</v>
      </c>
      <c r="U47" s="43"/>
      <c r="V47" s="43"/>
    </row>
    <row r="48" spans="1:25" s="67" customFormat="1" ht="8.25" customHeight="1" thickTop="1" x14ac:dyDescent="0.2">
      <c r="A48" s="95"/>
      <c r="B48" s="95"/>
      <c r="C48" s="95"/>
      <c r="D48" s="95"/>
      <c r="E48" s="95"/>
      <c r="F48" s="95"/>
      <c r="G48" s="95"/>
      <c r="H48" s="95"/>
      <c r="I48" s="95"/>
      <c r="J48" s="95"/>
      <c r="K48" s="95"/>
      <c r="L48" s="95"/>
      <c r="M48" s="95"/>
      <c r="N48" s="95"/>
      <c r="O48" s="95"/>
      <c r="P48" s="95"/>
      <c r="Q48" s="95"/>
      <c r="R48" s="95"/>
      <c r="S48" s="95"/>
      <c r="T48" s="95"/>
      <c r="U48" s="95"/>
      <c r="V48" s="95"/>
    </row>
    <row r="49" spans="1:22" s="67" customFormat="1" ht="9.75" customHeight="1" x14ac:dyDescent="0.2">
      <c r="B49" s="68"/>
      <c r="C49" s="68"/>
      <c r="D49" s="68"/>
      <c r="G49" s="38"/>
      <c r="H49" s="35"/>
      <c r="I49" s="35"/>
      <c r="J49" s="43"/>
      <c r="K49" s="43"/>
      <c r="L49" s="43"/>
      <c r="M49" s="43"/>
      <c r="N49" s="43"/>
      <c r="O49" s="43"/>
      <c r="P49" s="43"/>
      <c r="Q49" s="43"/>
      <c r="R49" s="43"/>
      <c r="S49" s="43"/>
      <c r="T49" s="43"/>
      <c r="U49" s="43"/>
      <c r="V49" s="43"/>
    </row>
    <row r="50" spans="1:22" s="46" customFormat="1" ht="21" customHeight="1" x14ac:dyDescent="0.25">
      <c r="A50" s="44" t="s">
        <v>67</v>
      </c>
      <c r="B50" s="25"/>
      <c r="C50" s="25"/>
      <c r="D50" s="25"/>
      <c r="E50" s="25"/>
      <c r="F50" s="25"/>
      <c r="G50" s="26"/>
      <c r="H50" s="27"/>
      <c r="I50" s="27"/>
      <c r="J50" s="28"/>
      <c r="K50" s="28"/>
      <c r="L50" s="45"/>
      <c r="M50" s="45"/>
      <c r="N50" s="45"/>
      <c r="O50" s="45"/>
      <c r="P50" s="45"/>
      <c r="Q50" s="45"/>
      <c r="R50" s="45"/>
      <c r="S50" s="45"/>
      <c r="T50" s="45"/>
      <c r="U50" s="45"/>
      <c r="V50" s="45"/>
    </row>
    <row r="51" spans="1:22" ht="7.5" customHeight="1" x14ac:dyDescent="0.2"/>
    <row r="52" spans="1:22" ht="16.5" customHeight="1" thickBot="1" x14ac:dyDescent="0.3">
      <c r="A52" s="18" t="s">
        <v>7</v>
      </c>
      <c r="B52" s="18" t="str">
        <f>B22</f>
        <v>Generic Support for NYSM Data Access</v>
      </c>
      <c r="C52" s="18"/>
      <c r="O52" s="22"/>
    </row>
    <row r="53" spans="1:22" ht="69" customHeight="1" thickTop="1" thickBot="1" x14ac:dyDescent="0.25">
      <c r="A53" s="47" t="s">
        <v>3</v>
      </c>
      <c r="B53" s="92" t="s">
        <v>63</v>
      </c>
      <c r="C53" s="93"/>
      <c r="D53" s="93"/>
      <c r="E53" s="93"/>
      <c r="F53" s="93"/>
      <c r="G53" s="93"/>
      <c r="H53" s="93"/>
      <c r="I53" s="93"/>
      <c r="J53" s="93"/>
      <c r="K53" s="93"/>
      <c r="L53" s="93"/>
      <c r="M53" s="93"/>
      <c r="N53" s="93"/>
      <c r="O53" s="93"/>
      <c r="P53" s="93"/>
      <c r="Q53" s="93"/>
      <c r="R53" s="93"/>
      <c r="S53" s="93"/>
      <c r="T53" s="93"/>
      <c r="U53" s="93"/>
      <c r="V53" s="94"/>
    </row>
    <row r="54" spans="1:22" s="18" customFormat="1" ht="12" customHeight="1" thickTop="1" x14ac:dyDescent="0.25">
      <c r="A54" s="6"/>
      <c r="B54" s="6"/>
      <c r="C54" s="6"/>
      <c r="D54" s="6"/>
      <c r="E54" s="6"/>
      <c r="F54" s="6"/>
      <c r="G54" s="38"/>
      <c r="H54" s="35"/>
      <c r="I54" s="35"/>
      <c r="J54" s="43"/>
      <c r="K54" s="43"/>
      <c r="L54" s="43"/>
      <c r="M54" s="43"/>
      <c r="N54" s="43"/>
      <c r="O54" s="21"/>
      <c r="P54" s="43"/>
      <c r="Q54" s="43"/>
      <c r="R54" s="43"/>
      <c r="S54" s="43"/>
      <c r="T54" s="43"/>
      <c r="U54" s="43"/>
      <c r="V54" s="43"/>
    </row>
    <row r="55" spans="1:22" ht="12.75" customHeight="1" thickBot="1" x14ac:dyDescent="0.3">
      <c r="A55" s="18" t="s">
        <v>8</v>
      </c>
      <c r="B55" s="18" t="str">
        <f>B29</f>
        <v>Additional NYSM Data &amp; Administrative Support</v>
      </c>
      <c r="C55" s="18"/>
      <c r="D55" s="18"/>
      <c r="E55" s="18"/>
      <c r="F55" s="18"/>
      <c r="G55" s="19"/>
      <c r="H55" s="20"/>
      <c r="I55" s="20"/>
      <c r="J55" s="21"/>
      <c r="K55" s="21"/>
      <c r="L55" s="21"/>
      <c r="M55" s="21"/>
      <c r="N55" s="21"/>
      <c r="O55" s="22"/>
      <c r="P55" s="21"/>
      <c r="Q55" s="21"/>
      <c r="R55" s="21"/>
      <c r="S55" s="21"/>
      <c r="T55" s="21"/>
      <c r="U55" s="21"/>
      <c r="V55" s="21"/>
    </row>
    <row r="56" spans="1:22" ht="44.25" customHeight="1" thickTop="1" thickBot="1" x14ac:dyDescent="0.25">
      <c r="B56" s="92" t="s">
        <v>61</v>
      </c>
      <c r="C56" s="93"/>
      <c r="D56" s="93"/>
      <c r="E56" s="93"/>
      <c r="F56" s="93"/>
      <c r="G56" s="93"/>
      <c r="H56" s="93"/>
      <c r="I56" s="93"/>
      <c r="J56" s="93"/>
      <c r="K56" s="93"/>
      <c r="L56" s="93"/>
      <c r="M56" s="93"/>
      <c r="N56" s="93"/>
      <c r="O56" s="93"/>
      <c r="P56" s="93"/>
      <c r="Q56" s="93"/>
      <c r="R56" s="93"/>
      <c r="S56" s="93"/>
      <c r="T56" s="93"/>
      <c r="U56" s="93"/>
      <c r="V56" s="94"/>
    </row>
    <row r="57" spans="1:22" s="18" customFormat="1" ht="15.75" thickTop="1" x14ac:dyDescent="0.25">
      <c r="A57" s="6"/>
      <c r="B57" s="6"/>
      <c r="C57" s="6"/>
      <c r="D57" s="6"/>
      <c r="E57" s="6"/>
      <c r="F57" s="6"/>
      <c r="G57" s="38"/>
      <c r="H57" s="35"/>
      <c r="I57" s="35"/>
      <c r="J57" s="43"/>
      <c r="K57" s="43"/>
      <c r="L57" s="43"/>
      <c r="M57" s="43"/>
      <c r="N57" s="43"/>
      <c r="O57" s="21"/>
      <c r="P57" s="43"/>
      <c r="Q57" s="43"/>
      <c r="R57" s="43"/>
      <c r="S57" s="43"/>
      <c r="T57" s="43"/>
      <c r="U57" s="43"/>
      <c r="V57" s="43"/>
    </row>
    <row r="58" spans="1:22" ht="16.5" customHeight="1" thickBot="1" x14ac:dyDescent="0.3">
      <c r="A58" s="18" t="s">
        <v>9</v>
      </c>
      <c r="B58" s="18" t="str">
        <f>B32</f>
        <v>Additional NYSM Technical Field Support</v>
      </c>
      <c r="C58" s="18"/>
      <c r="D58" s="18"/>
      <c r="E58" s="18"/>
      <c r="F58" s="18"/>
      <c r="G58" s="19"/>
      <c r="H58" s="20"/>
      <c r="I58" s="20"/>
      <c r="J58" s="21"/>
      <c r="K58" s="21"/>
      <c r="L58" s="21"/>
      <c r="M58" s="21"/>
      <c r="N58" s="21"/>
      <c r="O58" s="22"/>
      <c r="P58" s="21"/>
      <c r="Q58" s="21"/>
      <c r="R58" s="21"/>
      <c r="S58" s="21"/>
      <c r="T58" s="21"/>
      <c r="U58" s="21"/>
      <c r="V58" s="21"/>
    </row>
    <row r="59" spans="1:22" ht="48" customHeight="1" thickTop="1" thickBot="1" x14ac:dyDescent="0.25">
      <c r="B59" s="92" t="s">
        <v>62</v>
      </c>
      <c r="C59" s="93"/>
      <c r="D59" s="93"/>
      <c r="E59" s="93"/>
      <c r="F59" s="93"/>
      <c r="G59" s="93"/>
      <c r="H59" s="93"/>
      <c r="I59" s="93"/>
      <c r="J59" s="93"/>
      <c r="K59" s="93"/>
      <c r="L59" s="93"/>
      <c r="M59" s="93"/>
      <c r="N59" s="93"/>
      <c r="O59" s="93"/>
      <c r="P59" s="93"/>
      <c r="Q59" s="93"/>
      <c r="R59" s="93"/>
      <c r="S59" s="93"/>
      <c r="T59" s="93"/>
      <c r="U59" s="93"/>
      <c r="V59" s="94"/>
    </row>
    <row r="60" spans="1:22" ht="15" customHeight="1" thickTop="1" x14ac:dyDescent="0.2">
      <c r="A60" s="96"/>
      <c r="B60" s="96"/>
      <c r="C60" s="96"/>
      <c r="D60" s="96"/>
      <c r="E60" s="96"/>
      <c r="F60" s="96"/>
      <c r="G60" s="96"/>
      <c r="H60" s="96"/>
      <c r="I60" s="96"/>
      <c r="J60" s="96"/>
      <c r="K60" s="96"/>
      <c r="L60" s="96"/>
      <c r="M60" s="96"/>
      <c r="N60" s="96"/>
      <c r="O60" s="96"/>
      <c r="P60" s="96"/>
      <c r="Q60" s="96"/>
      <c r="R60" s="96"/>
      <c r="S60" s="96"/>
      <c r="T60" s="96"/>
      <c r="U60" s="96"/>
      <c r="V60" s="96"/>
    </row>
    <row r="61" spans="1:22" s="89" customFormat="1" ht="15.75" customHeight="1" thickBot="1" x14ac:dyDescent="0.3">
      <c r="A61" s="89" t="s">
        <v>59</v>
      </c>
      <c r="B61" s="97" t="s">
        <v>60</v>
      </c>
      <c r="C61" s="97"/>
      <c r="D61" s="97"/>
      <c r="E61" s="97"/>
      <c r="F61" s="97"/>
      <c r="G61" s="97"/>
      <c r="H61" s="97"/>
      <c r="I61" s="97"/>
      <c r="J61" s="97"/>
      <c r="K61" s="97"/>
      <c r="L61" s="97"/>
      <c r="M61" s="97"/>
      <c r="N61" s="97"/>
      <c r="O61" s="97"/>
      <c r="P61" s="97"/>
      <c r="Q61" s="97"/>
      <c r="R61" s="97"/>
      <c r="S61" s="97"/>
      <c r="T61" s="97"/>
      <c r="U61" s="97"/>
      <c r="V61" s="97"/>
    </row>
    <row r="62" spans="1:22" ht="82.5" customHeight="1" thickTop="1" thickBot="1" x14ac:dyDescent="0.25">
      <c r="B62" s="92" t="s">
        <v>66</v>
      </c>
      <c r="C62" s="93"/>
      <c r="D62" s="93"/>
      <c r="E62" s="93"/>
      <c r="F62" s="93"/>
      <c r="G62" s="93"/>
      <c r="H62" s="93"/>
      <c r="I62" s="93"/>
      <c r="J62" s="93"/>
      <c r="K62" s="93"/>
      <c r="L62" s="93"/>
      <c r="M62" s="93"/>
      <c r="N62" s="93"/>
      <c r="O62" s="93"/>
      <c r="P62" s="93"/>
      <c r="Q62" s="93"/>
      <c r="R62" s="93"/>
      <c r="S62" s="93"/>
      <c r="T62" s="93"/>
      <c r="U62" s="93"/>
      <c r="V62" s="94"/>
    </row>
    <row r="63" spans="1:22" ht="15.75" customHeight="1" thickTop="1" x14ac:dyDescent="0.2">
      <c r="A63" s="96"/>
      <c r="B63" s="96"/>
      <c r="C63" s="96"/>
      <c r="D63" s="96"/>
      <c r="E63" s="96"/>
      <c r="F63" s="96"/>
      <c r="G63" s="96"/>
      <c r="H63" s="96"/>
      <c r="I63" s="96"/>
      <c r="J63" s="96"/>
      <c r="K63" s="96"/>
      <c r="L63" s="96"/>
      <c r="M63" s="96"/>
      <c r="N63" s="96"/>
      <c r="O63" s="96"/>
      <c r="P63" s="96"/>
      <c r="Q63" s="96"/>
      <c r="R63" s="96"/>
      <c r="S63" s="96"/>
      <c r="T63" s="96"/>
      <c r="U63" s="96"/>
      <c r="V63" s="96"/>
    </row>
    <row r="64" spans="1:22" ht="15.75" x14ac:dyDescent="0.25">
      <c r="A64" s="7"/>
      <c r="V64" s="84" t="s">
        <v>58</v>
      </c>
    </row>
  </sheetData>
  <sheetProtection sheet="1" selectLockedCells="1"/>
  <mergeCells count="55">
    <mergeCell ref="J21:K21"/>
    <mergeCell ref="M21:N21"/>
    <mergeCell ref="X21:Y22"/>
    <mergeCell ref="D1:N4"/>
    <mergeCell ref="N5:S5"/>
    <mergeCell ref="S21:T21"/>
    <mergeCell ref="A21:E21"/>
    <mergeCell ref="P21:Q21"/>
    <mergeCell ref="T8:V8"/>
    <mergeCell ref="C5:M5"/>
    <mergeCell ref="B8:J8"/>
    <mergeCell ref="C11:E11"/>
    <mergeCell ref="C12:E12"/>
    <mergeCell ref="I12:V13"/>
    <mergeCell ref="G12:H13"/>
    <mergeCell ref="Q14:R16"/>
    <mergeCell ref="T14:T15"/>
    <mergeCell ref="G21:H21"/>
    <mergeCell ref="B56:V56"/>
    <mergeCell ref="B59:V59"/>
    <mergeCell ref="V21:V22"/>
    <mergeCell ref="E45:E47"/>
    <mergeCell ref="B53:V53"/>
    <mergeCell ref="A20:E20"/>
    <mergeCell ref="A18:V18"/>
    <mergeCell ref="B45:D45"/>
    <mergeCell ref="B46:D46"/>
    <mergeCell ref="B47:D47"/>
    <mergeCell ref="B39:V40"/>
    <mergeCell ref="B41:V41"/>
    <mergeCell ref="G43:H43"/>
    <mergeCell ref="J43:K43"/>
    <mergeCell ref="M9:V9"/>
    <mergeCell ref="M10:P10"/>
    <mergeCell ref="M11:P11"/>
    <mergeCell ref="C13:E13"/>
    <mergeCell ref="A13:B13"/>
    <mergeCell ref="H9:K9"/>
    <mergeCell ref="H10:K10"/>
    <mergeCell ref="H11:K11"/>
    <mergeCell ref="A9:B9"/>
    <mergeCell ref="A10:B10"/>
    <mergeCell ref="A11:B11"/>
    <mergeCell ref="C9:E9"/>
    <mergeCell ref="C10:E10"/>
    <mergeCell ref="M43:N43"/>
    <mergeCell ref="P43:Q43"/>
    <mergeCell ref="S43:T43"/>
    <mergeCell ref="B23:E23"/>
    <mergeCell ref="B22:E22"/>
    <mergeCell ref="B62:V62"/>
    <mergeCell ref="A48:V48"/>
    <mergeCell ref="A60:V60"/>
    <mergeCell ref="A63:V63"/>
    <mergeCell ref="B61:V61"/>
  </mergeCells>
  <hyperlinks>
    <hyperlink ref="N5:S5" r:id="rId1" display="http://nysmesonet.org/about/data"/>
  </hyperlinks>
  <pageMargins left="0.2" right="0.2" top="0.25" bottom="0.25" header="0.3" footer="0.3"/>
  <pageSetup orientation="landscape" r:id="rId2"/>
  <headerFooter>
    <oddFooter xml:space="preserve">&amp;R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4"/>
  <sheetViews>
    <sheetView topLeftCell="A15" workbookViewId="0">
      <selection activeCell="A15" sqref="A1:XFD1048576"/>
    </sheetView>
  </sheetViews>
  <sheetFormatPr defaultRowHeight="15" x14ac:dyDescent="0.25"/>
  <cols>
    <col min="3" max="3" width="11.140625" bestFit="1" customWidth="1"/>
    <col min="6" max="6" width="10.140625" bestFit="1" customWidth="1"/>
    <col min="8" max="8" width="11.140625" bestFit="1" customWidth="1"/>
  </cols>
  <sheetData>
    <row r="1" spans="3:8" hidden="1" x14ac:dyDescent="0.25"/>
    <row r="2" spans="3:8" hidden="1" x14ac:dyDescent="0.25">
      <c r="C2" t="s">
        <v>48</v>
      </c>
      <c r="F2" t="s">
        <v>49</v>
      </c>
      <c r="H2" t="s">
        <v>50</v>
      </c>
    </row>
    <row r="3" spans="3:8" hidden="1" x14ac:dyDescent="0.25">
      <c r="C3" s="83">
        <v>124644</v>
      </c>
      <c r="D3" s="83"/>
      <c r="E3" s="83"/>
      <c r="F3" s="83">
        <v>121269</v>
      </c>
      <c r="G3" s="83"/>
      <c r="H3" s="83">
        <v>100775</v>
      </c>
    </row>
    <row r="4" spans="3:8" hidden="1" x14ac:dyDescent="0.25">
      <c r="C4" s="83">
        <f>C3/12</f>
        <v>10387</v>
      </c>
      <c r="F4" s="82">
        <f>F3/12</f>
        <v>10105.75</v>
      </c>
      <c r="H4" s="82">
        <f>H3/12</f>
        <v>8397.9166666666661</v>
      </c>
    </row>
    <row r="5" spans="3:8" hidden="1" x14ac:dyDescent="0.25"/>
    <row r="6" spans="3:8" hidden="1" x14ac:dyDescent="0.25"/>
    <row r="7" spans="3:8" hidden="1" x14ac:dyDescent="0.25"/>
    <row r="8" spans="3:8" hidden="1" x14ac:dyDescent="0.25"/>
    <row r="9" spans="3:8" hidden="1" x14ac:dyDescent="0.25"/>
    <row r="10" spans="3:8" hidden="1" x14ac:dyDescent="0.25"/>
    <row r="11" spans="3:8" hidden="1" x14ac:dyDescent="0.25"/>
    <row r="12" spans="3:8" hidden="1" x14ac:dyDescent="0.25"/>
    <row r="13" spans="3:8" hidden="1" x14ac:dyDescent="0.25"/>
    <row r="14" spans="3:8" hidden="1" x14ac:dyDescent="0.25"/>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 NYSM data access</vt:lpstr>
      <vt:lpstr>a</vt:lpstr>
      <vt:lpstr>'Form NYSM data access'!Print_Area</vt:lpstr>
    </vt:vector>
  </TitlesOfParts>
  <Company>University at Albany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Zampella, Barbara J</dc:creator>
  <cp:lastModifiedBy>jbrotzge</cp:lastModifiedBy>
  <cp:lastPrinted>2020-11-17T13:02:44Z</cp:lastPrinted>
  <dcterms:created xsi:type="dcterms:W3CDTF">2020-10-10T16:24:00Z</dcterms:created>
  <dcterms:modified xsi:type="dcterms:W3CDTF">2020-11-17T17:55:38Z</dcterms:modified>
</cp:coreProperties>
</file>